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65416" windowWidth="11580" windowHeight="7065" tabRatio="753" activeTab="0"/>
  </bookViews>
  <sheets>
    <sheet name="FURNISHING" sheetId="1" r:id="rId1"/>
    <sheet name="DMS" sheetId="2" state="hidden" r:id="rId2"/>
    <sheet name="ATM" sheetId="3" state="hidden" r:id="rId3"/>
    <sheet name="Sheet1" sheetId="4" state="hidden" r:id="rId4"/>
  </sheets>
  <externalReferences>
    <externalReference r:id="rId7"/>
    <externalReference r:id="rId8"/>
    <externalReference r:id="rId9"/>
  </externalReferences>
  <definedNames>
    <definedName name="A">#REF!</definedName>
    <definedName name="B">#REF!</definedName>
    <definedName name="D">#REF!</definedName>
    <definedName name="E">#REF!</definedName>
    <definedName name="Excel_BuiltIn_Print_Area_1">#REF!</definedName>
    <definedName name="Excel_BuiltIn_Print_Area_1_1">#REF!</definedName>
    <definedName name="Excel_BuiltIn_Print_Area_1_1_1">#REF!</definedName>
    <definedName name="Excel_BuiltIn_Print_Titles_1_1">#REF!</definedName>
    <definedName name="F">#REF!</definedName>
    <definedName name="G">#REF!</definedName>
    <definedName name="H">#REF!</definedName>
    <definedName name="ITEM10">#REF!</definedName>
    <definedName name="ITEM11">#REF!</definedName>
    <definedName name="ITEM12">#REF!</definedName>
    <definedName name="ITEM5">#REF!</definedName>
    <definedName name="ITEM6">#REF!</definedName>
    <definedName name="ITEM7">#REF!</definedName>
    <definedName name="ITEM9">#REF!</definedName>
    <definedName name="J">#REF!</definedName>
    <definedName name="K">#REF!</definedName>
    <definedName name="L">#REF!</definedName>
    <definedName name="_xlnm.Print_Area" localSheetId="0">'FURNISHING'!$A$1:$J$86</definedName>
    <definedName name="PRINT_AREA_MI">#REF!</definedName>
    <definedName name="_xlnm.Print_Titles" localSheetId="1">'DMS'!$6:$6</definedName>
    <definedName name="_xlnm.Print_Titles" localSheetId="0">'FURNISHING'!$6:$6</definedName>
    <definedName name="SEWERAGE">#REF!</definedName>
    <definedName name="SOIL">#REF!</definedName>
    <definedName name="STO1">#REF!</definedName>
    <definedName name="STO2">#REF!</definedName>
    <definedName name="STO3">#REF!</definedName>
    <definedName name="STO4">#REF!</definedName>
    <definedName name="STO5">#REF!</definedName>
    <definedName name="TC">#REF!</definedName>
    <definedName name="TEM6">'[2]ws'!#REF!</definedName>
    <definedName name="WATER">#REF!</definedName>
  </definedNames>
  <calcPr fullCalcOnLoad="1"/>
</workbook>
</file>

<file path=xl/sharedStrings.xml><?xml version="1.0" encoding="utf-8"?>
<sst xmlns="http://schemas.openxmlformats.org/spreadsheetml/2006/main" count="439" uniqueCount="326">
  <si>
    <t>Full Height Glazed partition</t>
  </si>
  <si>
    <t>Low. Height Semi Glazed Partition</t>
  </si>
  <si>
    <t>Same as above but of Low height as per design including 10mm Toughened glass with edges polished to be used. All other specs are same as of above, Edges of the partition to be covered with 3" X 1.5" Steam beech wood duly melmine polished moulding. 38mm thick flush door: wicket gate also shall be included for a measurement. All as per the design and insturction bank.</t>
  </si>
  <si>
    <t>Glazed Partition</t>
  </si>
  <si>
    <t>Providing &amp; fixing 10mm thick toughened clear float glass to shape for front side of the cash counters including cutting the holes and providing &amp; fixing TW beading polished and tinted to approved shade. ( including SWO/Chief Cashier front Glass).</t>
  </si>
  <si>
    <t>Main Entrance Door</t>
  </si>
  <si>
    <t>Main Entrance Fixed Glazing</t>
  </si>
  <si>
    <t>Supplying and fixing of door stopper SS Grade 304, HESSF-2C hardwyn make.</t>
  </si>
  <si>
    <t>RUNING COUNTER &amp; UTILITY TABLE :- Table width is 2'-0" wide and excluding glass on table top.</t>
  </si>
  <si>
    <t>Main Electrical Panel Cabinet</t>
  </si>
  <si>
    <t>OTHER MISCELLANEOUS ITEMS</t>
  </si>
  <si>
    <t>SUSPENDED FALSE  CEILING</t>
  </si>
  <si>
    <t>FALSE  CEILING ( GYPSUM BAORD)</t>
  </si>
  <si>
    <t>FULL HEIGHT SOLID PARTITION</t>
  </si>
  <si>
    <t>Single skin partition</t>
  </si>
  <si>
    <t>TOTAL OF PARTITIONS  WORK</t>
  </si>
  <si>
    <t>TOTAL OF DOOR &amp; ACCESSORIES</t>
  </si>
  <si>
    <t xml:space="preserve">TOTAL OF WORKING COUNTER </t>
  </si>
  <si>
    <t>TOTAL OF TABLE &amp; FURNITURE</t>
  </si>
  <si>
    <t>TOTAL OF STORAGE &amp; SIDE UNIT</t>
  </si>
  <si>
    <t>TOTAL OF OTHER MISCELLANEOUS ITEMS</t>
  </si>
  <si>
    <t>Length (Fts.)</t>
  </si>
  <si>
    <t>Height (Fts)</t>
  </si>
  <si>
    <t>numbers</t>
  </si>
  <si>
    <t xml:space="preserve">QTY. </t>
  </si>
  <si>
    <t>DEDUCTIONS</t>
  </si>
  <si>
    <t>BANKING HALL</t>
  </si>
  <si>
    <t>GRID FALSE CEILING</t>
  </si>
  <si>
    <t>STRONG ROOM</t>
  </si>
  <si>
    <t>BACK AREA ENTRY</t>
  </si>
  <si>
    <t>MANAGER CABIN</t>
  </si>
  <si>
    <t>CASH CABIN</t>
  </si>
  <si>
    <t>SWO</t>
  </si>
  <si>
    <t>FLAP DOOR</t>
  </si>
  <si>
    <t>CASH</t>
  </si>
  <si>
    <t>P. OFFICER</t>
  </si>
  <si>
    <t>MAIN ENTRY</t>
  </si>
  <si>
    <t>FRONT FIXED AREA</t>
  </si>
  <si>
    <t>ABOVE ENTRY</t>
  </si>
  <si>
    <t xml:space="preserve">Supplying and fixing of Dorma/GEZE Dline / </t>
  </si>
  <si>
    <t xml:space="preserve">Supplying and fixing of mortice door lock of </t>
  </si>
  <si>
    <t>Supplying and fixing of door stopper SS G</t>
  </si>
  <si>
    <t>DETAIL MEASUREMENT SHEET FOR FURNISHING WORK</t>
  </si>
  <si>
    <t xml:space="preserve">Full ht. Solid Partition including flush door &amp; strong room partition up to 7' only WITH LOUVRE  :- Providing and fixing solid   partition , the  framing shall  made out of aluminium hollow section of 65mm x 37mm size  1.5mm thick of JINDAL / INDAL as internal frame structure placed horizontally &amp; vertically at max distance of 2’-0” x 2'-0" center to center. Fixing 6 mm thick commercial ply on both sides with 1.0mm thick laminate on top of approved shade with groove pattern as per instructions of Architect. The rate shall include the cost of providing skirting of 100mm wide lined with 1mm thk laminate and providing &amp; fixing a border at top of 100mm wide lined with 1mm thk laminate complete. Laminate Should be considered up to two or three color combination.  The edge beadings with steam beach wood should be finished with melamine polish if required, frame work above false ceiling done shall not be measured but contractor may factor it while quoting there rates as measurment up to false ceiling lvl.. </t>
  </si>
  <si>
    <t xml:space="preserve">The rate inclusive of  providing &amp; fixing of required   flush door  of 37mm thick approx. with 1.0mm th.laminate both side with steem beech wood  chowkhat of size 75mm x 65mm approx  and Item includes Heavy-duty SS ball bearing butt hinges 100 x 5.5 mm (4 Nos. per shutter) with screws etc.The shade of laminate  finish to be got approved from Bank. . All as per the design and instructions Bank.                                                                                                                                                                                      </t>
  </si>
  <si>
    <t>* GST EXTRA AS APPLICABLE</t>
  </si>
  <si>
    <t>ESTIMATE INTERIOR WORKS FOR INDIAN BANK AT KASNA, GREATER NOIDA BRANCH &amp; ATM.</t>
  </si>
  <si>
    <t>Supplying and fixing of mortice door lock of hardwyn make HML-480 Lock Body 304 Stainless Stell. (in BM Cabin , Store room 0. Cash cabin shall be Godrej Night latch.(atm 1 No.)</t>
  </si>
  <si>
    <t>Outer Shutter Boxing</t>
  </si>
  <si>
    <t xml:space="preserve">RUNNING COUNTER </t>
  </si>
  <si>
    <t>S.NO.</t>
  </si>
  <si>
    <t>UNIT</t>
  </si>
  <si>
    <t>QTY.</t>
  </si>
  <si>
    <t>RATE</t>
  </si>
  <si>
    <t>A</t>
  </si>
  <si>
    <t>SCHEDULE - 'A' (FURNISHING WORK)</t>
  </si>
  <si>
    <t>SFT</t>
  </si>
  <si>
    <t xml:space="preserve">SUB TOTAL </t>
  </si>
  <si>
    <t>Nos.</t>
  </si>
  <si>
    <t>B</t>
  </si>
  <si>
    <t>C</t>
  </si>
  <si>
    <t>MAIN Entrance Glazing with door</t>
  </si>
  <si>
    <t xml:space="preserve">WORKING COUNTER </t>
  </si>
  <si>
    <t>CASH COUNTER &amp; SINGLE WINDOW</t>
  </si>
  <si>
    <t>Nos</t>
  </si>
  <si>
    <t>Point - 1 Light point control by 01 switch.</t>
  </si>
  <si>
    <t>Point - 2 Light point control by 01 switch.</t>
  </si>
  <si>
    <t>No.</t>
  </si>
  <si>
    <t>Wall bracket fan point as above complete with modular type switch,plate  &amp; M.S. conceal box. Including one 2pin plug socket,front plate &amp; conceal box at fan end.</t>
  </si>
  <si>
    <t>Mts</t>
  </si>
  <si>
    <t>Supply Fixing &amp; connection of modular type 6 amps Plug switch complete with Ms box Socket to fixed above table. 03 nos plug can be connected from 01 circuite</t>
  </si>
  <si>
    <t>LAYING OF CABLE :</t>
  </si>
  <si>
    <t>Mts.</t>
  </si>
  <si>
    <t>Out door type glow sgn board wiring :-</t>
  </si>
  <si>
    <t>Set</t>
  </si>
  <si>
    <t>Gen set wiring :-</t>
  </si>
  <si>
    <t>End</t>
  </si>
  <si>
    <t>4way TPN MCB DB with</t>
  </si>
  <si>
    <t>including  Neutral Bar.                     01 Set</t>
  </si>
  <si>
    <t>EARTHING STATION  :</t>
  </si>
  <si>
    <t>TABLES</t>
  </si>
  <si>
    <t>BRANCH MANAGER TABLE -  (5'-6" X 2'-6")</t>
  </si>
  <si>
    <t>NO</t>
  </si>
  <si>
    <t>Wall mountaing fan 400 mm dia 230 volt A.C.</t>
  </si>
  <si>
    <t>STORAGE &amp; SIDE UNIT</t>
  </si>
  <si>
    <t>Side and Back Unit</t>
  </si>
  <si>
    <t>STORAGE</t>
  </si>
  <si>
    <t xml:space="preserve">PIN UP / NOTICE BOARD </t>
  </si>
  <si>
    <t>the periferi.</t>
  </si>
  <si>
    <t>PARTITIONS  WORK</t>
  </si>
  <si>
    <t>PILLAR &amp; WALL PANELLING</t>
  </si>
  <si>
    <t xml:space="preserve">thk comm. ply and  2" X 1" wooden section finished with 1.0 mm </t>
  </si>
  <si>
    <t xml:space="preserve">laminate  to the column /wall after grouting &amp; screwing. After </t>
  </si>
  <si>
    <t xml:space="preserve">wooden panelling , the rest of the column is to be texture/ heritage </t>
  </si>
  <si>
    <t xml:space="preserve">painted.The item is to be completed in all respects as per </t>
  </si>
  <si>
    <t>design,direction &amp; approval of the architect.</t>
  </si>
  <si>
    <t>PAINTING</t>
  </si>
  <si>
    <t>TEXTURE PAINT</t>
  </si>
  <si>
    <t>FALSE CEILING</t>
  </si>
  <si>
    <t>RUNNING COUNTER</t>
  </si>
  <si>
    <t>Supply,laying, connection &amp;testing of light,</t>
  </si>
  <si>
    <t>fan point, wiring by 2x1.5mmsq(2x3/.029) +</t>
  </si>
  <si>
    <t>1x1mmsq PVC insulated copper flexiable wire</t>
  </si>
  <si>
    <t>maintating the colour code as per direction in</t>
  </si>
  <si>
    <t>PVC conduite of 20mm with ISI mark 1.5mm</t>
  </si>
  <si>
    <t>thickness to conceal in wall partition mending</t>
  </si>
  <si>
    <t xml:space="preserve">good the damage, complete with PVC circular </t>
  </si>
  <si>
    <t xml:space="preserve">box, bend  to be done as per drawaing </t>
  </si>
  <si>
    <t>including 3 point ceiling rows  wherever</t>
  </si>
  <si>
    <t xml:space="preserve">metal flexiable/PVC flexiable pipe may use </t>
  </si>
  <si>
    <t xml:space="preserve">if requied in partition wall. All PVC  pipes </t>
  </si>
  <si>
    <t xml:space="preserve">should be with ISI mark. No joints will be </t>
  </si>
  <si>
    <t>allowed inside pipe ,light, fan &amp; plug point</t>
  </si>
  <si>
    <t>complete with modular type switch plate &amp;</t>
  </si>
  <si>
    <t>Lighting point complete with modular type</t>
  </si>
  <si>
    <t>switch, plate, M.S. conceal box.</t>
  </si>
  <si>
    <t>Supply laying &amp; connection of A/C. line for</t>
  </si>
  <si>
    <t>mmsq throughRegid PVC conduite rest same</t>
  </si>
  <si>
    <t>item no 1.</t>
  </si>
  <si>
    <t>Air cooled  Hi  Wall  Split  AC  Units Comprising Of:</t>
  </si>
  <si>
    <t xml:space="preserve">Supply of aircooled split AC complete with indoor &amp; outdoor </t>
  </si>
  <si>
    <t>unit with cordless remote control as required</t>
  </si>
  <si>
    <t xml:space="preserve">2.0 TR Capacity </t>
  </si>
  <si>
    <t>1.5 TR Capacity</t>
  </si>
  <si>
    <t>1.0 TR Capacity</t>
  </si>
  <si>
    <t>Supply installation testing &amp; comisioning of</t>
  </si>
  <si>
    <t>4 KVA</t>
  </si>
  <si>
    <t>Note: All voltage stabilizer is sufficient for</t>
  </si>
  <si>
    <t>Copper Refrigerant Piping :</t>
  </si>
  <si>
    <t xml:space="preserve">Installation &amp; commissioning of Soft copper piping with </t>
  </si>
  <si>
    <t>RMT</t>
  </si>
  <si>
    <t>complete fiting &amp; insulation</t>
  </si>
  <si>
    <t>Drain Piping</t>
  </si>
  <si>
    <t>.</t>
  </si>
  <si>
    <t xml:space="preserve">Hard PVC insulated drain water piping wprk of size 25 mm </t>
  </si>
  <si>
    <t>dia with  complete fiting Etc.</t>
  </si>
  <si>
    <t>Electrical Cable</t>
  </si>
  <si>
    <t xml:space="preserve">Providing &amp; fixing of interconected electrical wiring between </t>
  </si>
  <si>
    <t xml:space="preserve">indoor &amp; outdoor unit as req. complete as per design &amp; </t>
  </si>
  <si>
    <t>specification of manufacturer.</t>
  </si>
  <si>
    <t>Frame Work</t>
  </si>
  <si>
    <t xml:space="preserve">Supply fabrication &amp; installation of MS </t>
  </si>
  <si>
    <t>angle iron stand with  safety cage for ODU</t>
  </si>
  <si>
    <t>complete with hanger&amp; suporting Arrange-</t>
  </si>
  <si>
    <t>ments as required.</t>
  </si>
  <si>
    <t>walls to conseal copper pipe, Drain pipe &amp;</t>
  </si>
  <si>
    <t>Electrical wire with plaster finish.</t>
  </si>
  <si>
    <t>LS</t>
  </si>
  <si>
    <t>NOS</t>
  </si>
  <si>
    <t>No</t>
  </si>
  <si>
    <t>GRAND TOTAL FOR FURNISHING (A)</t>
  </si>
  <si>
    <t>DESCRIPTION</t>
  </si>
  <si>
    <t>ELECTRICAL WORK</t>
  </si>
  <si>
    <t>SCHEDULE - 'C' ( RESIDUAL EXPENDITURE )</t>
  </si>
  <si>
    <t>Sq.Ft.</t>
  </si>
  <si>
    <t>Rft.</t>
  </si>
  <si>
    <t>SN</t>
  </si>
  <si>
    <t>Item description</t>
  </si>
  <si>
    <t>Unit</t>
  </si>
  <si>
    <t>Quntity</t>
  </si>
  <si>
    <t>Rate (Rs.)</t>
  </si>
  <si>
    <t>Amount</t>
  </si>
  <si>
    <t>Providing and fixing Gypsum false ceiling as per India Gypsum specification for ceiling with drops as per drawing including of providing and fixing G.I. Frame work as per specification of India gypsum at a distance of 2'0" c/c both ways complete with 12.5mm board and all necessary perimeter channels etc. Along with light and A/C vent cutting and finishing</t>
  </si>
  <si>
    <t>Sft</t>
  </si>
  <si>
    <t>PAINTING AND FINISHINGS JOB</t>
  </si>
  <si>
    <t>Sft.</t>
  </si>
  <si>
    <t>Dust bin</t>
  </si>
  <si>
    <t>Suppling a metal dust bin.</t>
  </si>
  <si>
    <t>no</t>
  </si>
  <si>
    <t>writing ledge</t>
  </si>
  <si>
    <t>Door Mat</t>
  </si>
  <si>
    <t>Supply laying of main line with 2x2.5 +1x1.5</t>
  </si>
  <si>
    <t>to glow sign board.</t>
  </si>
  <si>
    <t>Granite Cladding(ELEVATION).</t>
  </si>
  <si>
    <t>Providing and fixing granite slabs  size of 2'x1'  fixed with adhesive finish with jointing compound edges to be moulded polished all complite as per direction and approval of the Architect.</t>
  </si>
  <si>
    <t>AC WORK</t>
  </si>
  <si>
    <t>Installation testing comisioning of Hi -Wall Split AC</t>
  </si>
  <si>
    <t>Voltage Stabilizer of approved make</t>
  </si>
  <si>
    <t>Civil Work For cutting Chisling Plastering of</t>
  </si>
  <si>
    <t>Providing and fixing timer switch for switching power alternatively between two A/C, timer will be analogue dial type adjustable TIMER switch which is adjustable over 24hrs. With 15 minutes intervals and is to have 1NO+1NC (20A) contact. Timer will have its own backup battery and will be enclosed in 16gauge MS Box with acrylic lid together with suitable connector block. (ABB/MDS/L&amp;T)</t>
  </si>
  <si>
    <t>SCHEDULE - 'A' ( FURNISHINGS WORKS )</t>
  </si>
  <si>
    <t>Wall Paneling</t>
  </si>
  <si>
    <t xml:space="preserve">Full/Low ht storage </t>
  </si>
  <si>
    <t>OUTER SHUTTTER BOX</t>
  </si>
  <si>
    <t>Overhead outside shutter box: p/f sal /maranti wood frame fixing of 12mm plywood with 1mm thk. Laminate finish and openable shutter for out side area</t>
  </si>
  <si>
    <t xml:space="preserve"> required GI saddle to be used for fixing,</t>
  </si>
  <si>
    <t>MS box .</t>
  </si>
  <si>
    <t>Supply Laying of Circuit line2x2.5mmsq +1x1mmsq PVC  insulated copper wire  form MCB DB(LDB) to lighting SB &amp; Raw power plug point (6Amps)rest are same as item no.1.3 light board or 6 amps plug connected from one circuite.</t>
  </si>
  <si>
    <t>Same as above  but 16 Amps 6pin socket with 16amps switch for raw power point. ( 01 Nos plug connected from one circuite.) including wire 2x4 +1.5sqmm earth wire.</t>
  </si>
  <si>
    <t>TELEPHONE  WIRING.</t>
  </si>
  <si>
    <t>Supply laying &amp; connection of same as item no.1 but with 2 pair 0.5 sqmm tinned CU conductor through PVC regid ISI mark pipe from telephone point to Korne DB complete with RJ - 11 telephone socket  modular type  in  MS conceal box.</t>
  </si>
  <si>
    <t>Same as above 20 pair 0.5 sqmm copper conductor telephone cable in 20mm dia PVC pipe.</t>
  </si>
  <si>
    <t>PARTICULAR</t>
  </si>
  <si>
    <t xml:space="preserve">SUPPLY FIXING &amp; CONNECTION </t>
  </si>
  <si>
    <t>LIGHT FITTINGS / FANS :</t>
  </si>
  <si>
    <t xml:space="preserve">Wipro make Recess mounted  2x36watt CFL WIPRO MAKE FITTING 2'-0"X2'-0"(WVP- 25236)             </t>
  </si>
  <si>
    <t xml:space="preserve">Wipro make 1x40 watt Tubelight fittingswith   truelite with both end cap white </t>
  </si>
  <si>
    <t xml:space="preserve">Wipro make Recess mounted  2x18watt CFL  WIPRO MAKE FITTING WCP- 32218) </t>
  </si>
  <si>
    <t>UPS WIRING :</t>
  </si>
  <si>
    <t xml:space="preserve">Supply fixing &amp; connection of UPS circuite line with 2x2.5+1x1.5mmsq through  regid PVC  conduite 20mmdia 1.6 mm wall tickness, with ISI mark, to lay from UPS MCB DB to plug point board.rest same as item no.1 Two nos  point to be connected from One circuite . </t>
  </si>
  <si>
    <t>Suppy fixing of 2x6Amps 5 pin socket + 1x16 Amps 6 pin socket in single board (under table) + 1x16 A switch in another board above table as per direction.</t>
  </si>
  <si>
    <t>Same as above but 3x6/16, 6pin socket with switch to provide near HUB rack, are to be connected from  UPS power.</t>
  </si>
  <si>
    <t>Supply laying &amp; connection of  UPS incomming power linewith 2x6mmsq +1x2.5 PVC insulated copper wire rest  same as item no item no. 1 from PDB to UPS incomming power switch.including 1 nos  outgoing line.</t>
  </si>
  <si>
    <t>mtr</t>
  </si>
  <si>
    <t>Supply installation of UPS incomming 63Amps DP MCB with orginal housing of Legrand make.</t>
  </si>
  <si>
    <t xml:space="preserve">                 </t>
  </si>
  <si>
    <t>Supply installation and termination of UPS outgoing power distribution system with8+2Way SPN DB comprising8x10Amps SP MCB &amp; 40 Amps DP MCB as main</t>
  </si>
  <si>
    <t>a)</t>
  </si>
  <si>
    <t xml:space="preserve">Supply laying fixing main power with 50 mm sq 3.5 core PVC insulated,PVC sheated Alu.Conductor, 1100 v. grade armoured cable complete with 02 nos 8 SWG bear GI.wire  as running earth. </t>
  </si>
  <si>
    <t>b)</t>
  </si>
  <si>
    <t>End termination of 50 mmsq 3.5 Core armoured cable,complete with brass cable  gland , Alu. Lug, PVC tape.</t>
  </si>
  <si>
    <t>Supplying &amp; laying of following1100 V grade XLPE insulated &amp; FRLS PVC  sheathed armoured aluminium conductor cables conforming to IS 7098 with 2x 8 SWG G.I Wires by GI bar and saddles on wall/ ceiling and wall/floor pass through GI class B GI pipe.</t>
  </si>
  <si>
    <t>a</t>
  </si>
  <si>
    <t>4x 25 Sq mm For Power D.B + AC D.B</t>
  </si>
  <si>
    <t>Metre</t>
  </si>
  <si>
    <t>b</t>
  </si>
  <si>
    <t>4x 10 Sq mm For ligh tD.B.</t>
  </si>
  <si>
    <t xml:space="preserve">MAIN DISTRIBUTION BOARD </t>
  </si>
  <si>
    <t>63 TP&amp;N MCB as main</t>
  </si>
  <si>
    <t>16Amps SP MCB - 6 Nos+20AMPS SP X6 NOS.</t>
  </si>
  <si>
    <t>SpikeEarthing with G.I. Electode 3mts. Longx50</t>
  </si>
  <si>
    <t xml:space="preserve">mm dia (Class - B) including accessories and </t>
  </si>
  <si>
    <t xml:space="preserve">providing masonary enclosure with cover </t>
  </si>
  <si>
    <t>300x300mm plate having locking arrangement</t>
  </si>
  <si>
    <t xml:space="preserve">and watering funnel Etc. with charcoal, </t>
  </si>
  <si>
    <t xml:space="preserve">sand &amp; salt at alternate layer as required </t>
  </si>
  <si>
    <t>for electrical panal earthing.</t>
  </si>
  <si>
    <t>(For main electrical panel earthing.)</t>
  </si>
  <si>
    <t>c)</t>
  </si>
  <si>
    <t>Supply laying 2x8SWG  copper bear wire from</t>
  </si>
  <si>
    <t xml:space="preserve"> earth spike to main panal.(Electrolite wire)</t>
  </si>
  <si>
    <t>d)</t>
  </si>
  <si>
    <t>Do but with 1x16mmsq  insulated</t>
  </si>
  <si>
    <t>copper wire from earth spike to UPS earth</t>
  </si>
  <si>
    <t>bus bar through PVC regid  20mmdia ISI</t>
  </si>
  <si>
    <t>mark.</t>
  </si>
  <si>
    <t>A/C. electrification :-</t>
  </si>
  <si>
    <t>2 /1.5TR A/C. window / splite with 2x4 + 1x2.5</t>
  </si>
  <si>
    <t>S/Fixing AC Box as per company specification with 25 Amp SPMCB with 25AMP Socket</t>
  </si>
  <si>
    <t xml:space="preserve"> </t>
  </si>
  <si>
    <t>mmsq through MS conduite from main panal</t>
  </si>
  <si>
    <t>Supply installation of 16 amps DP MCB at main</t>
  </si>
  <si>
    <t>entrance Glow sign board WITH TIMMER MDS MAKE</t>
  </si>
  <si>
    <t>Supply fixing of 100Amps TPN HRC type SFU</t>
  </si>
  <si>
    <t>at SEB for main incomming on MS angle.</t>
  </si>
  <si>
    <t>frame &amp; 02 nos Cable end box including</t>
  </si>
  <si>
    <t>connection.</t>
  </si>
  <si>
    <t>Supply laying fixing main power with 3.5 core</t>
  </si>
  <si>
    <t>50Sq.mm PVC insulated,PVC sheathed Alu.</t>
  </si>
  <si>
    <t xml:space="preserve"> Conductor, 1100 v. grade armoured cable </t>
  </si>
  <si>
    <t>complete with 02 nos 8 SWG bear GI.wire</t>
  </si>
  <si>
    <t xml:space="preserve"> as running earth. </t>
  </si>
  <si>
    <t>End termination of  3.5 core 50 Sq.mm</t>
  </si>
  <si>
    <t xml:space="preserve">armoured cable,complete with brass cable  </t>
  </si>
  <si>
    <t>gland , Alu. Lug, PVC tape.</t>
  </si>
  <si>
    <t>SCHEDULE - 'B' ( AC WORKS )</t>
  </si>
  <si>
    <t>S.No</t>
  </si>
  <si>
    <t>(I)</t>
  </si>
  <si>
    <t>(II)</t>
  </si>
  <si>
    <t>(III)</t>
  </si>
  <si>
    <t xml:space="preserve">Providing and applying Acrylic emulsion paints after removing the damaged plaster , replastering with 12mm thk cement morter finished with P.O.P to make the necessary smoothnes , reparingall damages . Then two coats of Primer of approved make to be applied finished with two or more coats of acrylic emulsion paints .The work to be completed as per approval and satisfaction of the Architect. </t>
  </si>
  <si>
    <t>Providing and fixing writing ledge as per design made out 19mm comm. board with necessary grove patterns with 1.0mm laminate. 10mm thk machine polished glass to be provided on top of the writing ledge. Small boxes to be made out of 12mm comm. ply  to be made on top of the writing ledge finished with 1.0 mm laminate, inside enamel painted .The work to be completed as per design and approval of the architect.</t>
  </si>
  <si>
    <t>GRANT TOTAL ( SCHEDULE - ' A+B+C ' )</t>
  </si>
  <si>
    <t>GRAND TOTAL FOR FURNISHING WORK</t>
  </si>
  <si>
    <t xml:space="preserve">GRAND TOTAL FOR AC WORK </t>
  </si>
  <si>
    <t>GRAND TOTAL FOR CIVIL WORK</t>
  </si>
  <si>
    <t>FALSE CEILING (24"x24" GRID FALSE CEILING)</t>
  </si>
  <si>
    <t xml:space="preserve"> Outer Shutter Boxing</t>
  </si>
  <si>
    <t>Sq.Ft</t>
  </si>
  <si>
    <t>Note :- Rate including copper wire free 5 rmt.</t>
  </si>
  <si>
    <t>Providing and fixing Full height storage 750mm deep made out of 19mm bwp block board finished with 1.0mm laminate  in all exposed areas . The drawers to be made out of 19mm BWP block board in the front cladded with 1.0mm laminate( color, vertical grain) .sides to be made out of 12mm plywood and bottom made out of 6mm plywood duly painted in matching tone and it should play on drawer sliding channels . The shutters to be made out of 19mm block board and should play on drawer sliding castors on powder coated channels. The necessary locks , handles, etc to be provided . 3" x1/2 wooden skiritng to be provided duly polished as per matching tone all along the visible areas . Inside of the unit to be enamel painted in matching tone . All the exposed edeges of the boards/plywoods to be coverd with wooden lippings/mouldings duly polished all complete.The work to be completed as per approval and specificaion of the Architect.</t>
  </si>
  <si>
    <t xml:space="preserve">Providing &amp; fixing in position column cladding consisting of 6mm </t>
  </si>
  <si>
    <t xml:space="preserve">low ht. Storage </t>
  </si>
  <si>
    <t>STAIRCASE IN MS ANGLE FRAME / PIPES AND SUPPORTED WITH PIPES - (Area of steps and landing only will be measured.)</t>
  </si>
  <si>
    <t>Providing and fixing Staircase in Steel structure as per design using channel and angles for steps &amp; supported in C channels / I sections. The whole structure has to be supported with MS Angle/ I section on respective points grouted to the floor using MS Plates as per design complete with 2 coats of primer.</t>
  </si>
  <si>
    <t>ESTIMATE INTERIOR WORK FOR INDIAN BANK AT SEVLA AGAR E-LOBBY.</t>
  </si>
  <si>
    <t>Providing and doing textured surface coating on wall of approved shade &amp; texture besic rate Rs.45/sft. (Heritage flakes) the rate are inclusive of scaffolding staging etc. for any hight and for plane as well asfor architectural surface. All completes as per approval and instructions ofthe architect / employer.</t>
  </si>
  <si>
    <t>DOOR &amp; ACCESSORIES</t>
  </si>
  <si>
    <t>TABLE &amp; FURNITURE</t>
  </si>
  <si>
    <r>
      <t xml:space="preserve">Nominal Capacity - </t>
    </r>
    <r>
      <rPr>
        <b/>
        <u val="single"/>
        <sz val="10"/>
        <rFont val="Cambria"/>
        <family val="1"/>
      </rPr>
      <t>2.0 TR (Make - Blue Star,Hitachi , Voltas).</t>
    </r>
  </si>
  <si>
    <r>
      <t xml:space="preserve">Nominal Capacity - </t>
    </r>
    <r>
      <rPr>
        <b/>
        <u val="single"/>
        <sz val="10"/>
        <rFont val="Cambria"/>
        <family val="1"/>
      </rPr>
      <t>1.5 TR</t>
    </r>
    <r>
      <rPr>
        <sz val="10"/>
        <rFont val="Cambria"/>
        <family val="1"/>
      </rPr>
      <t xml:space="preserve">  ( </t>
    </r>
    <r>
      <rPr>
        <b/>
        <sz val="10"/>
        <rFont val="Cambria"/>
        <family val="1"/>
      </rPr>
      <t>Make - Blue Star,Hitachi , Voltas</t>
    </r>
    <r>
      <rPr>
        <sz val="10"/>
        <rFont val="Cambria"/>
        <family val="1"/>
      </rPr>
      <t>).</t>
    </r>
  </si>
  <si>
    <r>
      <t xml:space="preserve">Nominal Capacity- </t>
    </r>
    <r>
      <rPr>
        <b/>
        <u val="single"/>
        <sz val="10"/>
        <rFont val="Cambria"/>
        <family val="1"/>
      </rPr>
      <t>1.0</t>
    </r>
    <r>
      <rPr>
        <sz val="10"/>
        <rFont val="Cambria"/>
        <family val="1"/>
      </rPr>
      <t xml:space="preserve"> TR</t>
    </r>
    <r>
      <rPr>
        <b/>
        <sz val="10"/>
        <rFont val="Cambria"/>
        <family val="1"/>
      </rPr>
      <t xml:space="preserve"> ( Make - Blue Star,Hitachi , Voltas).</t>
    </r>
  </si>
  <si>
    <r>
      <t xml:space="preserve"> A.C.should have </t>
    </r>
    <r>
      <rPr>
        <sz val="10"/>
        <color indexed="8"/>
        <rFont val="Cambria"/>
        <family val="1"/>
      </rPr>
      <t>time</t>
    </r>
    <r>
      <rPr>
        <sz val="10"/>
        <rFont val="Cambria"/>
        <family val="1"/>
      </rPr>
      <t xml:space="preserve"> delay facility.</t>
    </r>
  </si>
  <si>
    <r>
      <t xml:space="preserve">work will be complete incuding 6"x1.75" bottom and 5"x1.75" toprail wooden  steam beach section duly melamine finish, </t>
    </r>
    <r>
      <rPr>
        <b/>
        <sz val="9"/>
        <rFont val="Cambria"/>
        <family val="1"/>
      </rPr>
      <t>10mm Thk. Toughened</t>
    </r>
    <r>
      <rPr>
        <sz val="9"/>
        <rFont val="Cambria"/>
        <family val="1"/>
      </rPr>
      <t xml:space="preserve"> Glass, heavy duty door spring ,SS finish handle,lock godrej make.</t>
    </r>
  </si>
  <si>
    <r>
      <rPr>
        <b/>
        <sz val="10"/>
        <rFont val="Cambria"/>
        <family val="1"/>
      </rPr>
      <t>12mm</t>
    </r>
    <r>
      <rPr>
        <sz val="10"/>
        <rFont val="Cambria"/>
        <family val="1"/>
      </rPr>
      <t xml:space="preserve"> Toughened Glass Partition ( E-Lobby )</t>
    </r>
  </si>
  <si>
    <t>Note :- For the purpose of payment partition shall be measured including the area of door/door frames up to false ceiling heaight.</t>
  </si>
  <si>
    <t>Framework shall be regidly secured to floor, bottom of slab &amp; exisitng walls at 2'-0" c/c with dash fasteners.</t>
  </si>
  <si>
    <t>AMT</t>
  </si>
  <si>
    <t xml:space="preserve">The rate shall include the cost of providing skirting of 100mm wide lined with 1.0mm thk laminate and providing &amp; fixing a border at top of 100mm wide lined with 1.0mm thk laminate comlpete. </t>
  </si>
  <si>
    <t>Providing and fixing soft board with necessary framework with  12mm BWR plywood on top  12 jolly board to be fixed  finished with fabric @Rs80 , with necessary mouldings duly polished along the periferi. All as per the design and instructions Bank.</t>
  </si>
  <si>
    <t>WRITING LEDGER &amp; Cheque &amp; sugestion box</t>
  </si>
  <si>
    <t>COLUMN</t>
  </si>
  <si>
    <t>ROLLING BLINDS</t>
  </si>
  <si>
    <t>Supplying and fixing of Dorma/GEZE Dline / Hardwyn/Godrej or approved equivalent Door Closer for wooden door for Branch manager, Banking hall, Chief Cashier , Dinning ,UPS,Toilet</t>
  </si>
  <si>
    <t>Front Glazeing In head cash cabin &amp; SWO</t>
  </si>
  <si>
    <t xml:space="preserve">Providing and fixing Chief  Cash Counter in split-levels @  2’-6” (height 750mm) &amp; 18” (1140mm)  with  2’-6” &amp; 15” wide each respectively . Upper levels having 12mm thick frosted toughened glass  (i/c taxes and transportation). Edges of 18” wide counter shall be 12mm thick frosted toughened glass. Lower tier shall be made of 19 mm thick ply wood finished in 1.5mm thick laminate. Exposed edge having steam beech wood edging of size 1 ½” x 1”. Vertical face shall have 12mm thick frosted toughened glass as per requirement of design. All exposed surfaces shall be finished with 1.0mm thick laminate of approved shade and colour. </t>
  </si>
  <si>
    <t>FULL / LOW  HEIGHT SOLID PARTITION</t>
  </si>
  <si>
    <t>Providing and fixing in position  Double skin partition 7'-0'' height.The  framing shall  made out of aluminium hollow section of 65mm x 37mm size  1.5mm thick of JINDAL / INDAL as internal frame structure placed horizontally &amp; vertically at max distance of 2’-0” x 2'-0" center to center. Fixing 6 mm thick commercial ply on both sides with 1 mm thick laminate of approved colour and shade as per  approval of the Architect. The partition to include 8 mm. thick Modi Float glass with etching  on the sides and back including a door 3'-0" wide as per the approval with all necessary hardware, night latches etc. All exposed edges to be covered with steam beech wood Beading,4mm grooves in places as per design duly melamine polished inclusive of all materials,hardware, night latches, labour, T&amp;P, taxes, levies, etc. completed to the satisfaction of the bank &amp; drawing.</t>
  </si>
  <si>
    <t>Aluminium grill on the ceiling of Cash cabin</t>
  </si>
  <si>
    <t xml:space="preserve">Providing and fixing  aluminium entrance doors with 12mm floatglass (3M frosted sticker) as/design with top &amp; bottom section of 45 by 90mm  , 2mm thick section of hindalco/indal anodized in approved colour with 25 micron anodizing along with SS C shaped handles of kitch or equivalent make along with floor spring of hemco/everite make. The item also includes door lock completed to the satisfaction of the architect. </t>
  </si>
  <si>
    <t>CASH COUNTERS</t>
  </si>
  <si>
    <t xml:space="preserve">Low HT cabinet  </t>
  </si>
  <si>
    <t>Customer Table - (4'-0"  X  2'-6" )</t>
  </si>
  <si>
    <t>Providing and fixing writing ledge as per design  minium 5 ft length made out 19mm comm. board with necessary grove patterns with 1.0mm laminate. 10mm thk machine polished glass to be provided on top of the writing ledge. Small boxes to be made out of 12mm comm. ply  to be made on top of the writing ledge finished with 1.0 mm laminate, inside surfaces shall be .75  mm thick laminate.  and rate should be included  providing fixing of sugestion box &amp; Cheque deposit box as per approval of bank .The work to be completed as per design and approval of the architect.</t>
  </si>
  <si>
    <t xml:space="preserve">Providing and making a table of over all size of top as mentioned above. It shall consist of ¾” thk. Comm. Ply top as per design (double edge on outer edge with 1 1/2" thk half  moulding on the edges) supported on ¾” thk. Comm. Ply verticals.supported on wooden base (as designed by the architect). Suitable wooden moulding as architect design with mellamine shall be provided to the edge of the top. All external surfaces to be finished in 1 mm laminate. &amp;  the Internal surfaces shall be .75  mm thick laminate. </t>
  </si>
  <si>
    <t>Providing and fixing Full /Low height  Cabiner400mm deep made out of 19mm thk plywood  finished with 1.0mm laminate  in all exposed areas . The Shutter to be made out of 19mm  ply wood  in the front cladded with 1.0mm laminate( color, vertical grain) . and bottom made out of 6mm plywood duly painted in matching tone and shelves 19mm thk comm ply wood to fixed inside storage. The shutters to be made out of 19mm ply wood  . The necessary locks , handles, etc to be provided . 3" x1/2 wooden skiritng to be provided duly polished as per matching tone all along the visible areas . Inside of the unit  shall be .75  mm thick laminate  finish . All the exposed edeges of the boards/plywoods to be coverd with wooden lippings/mouldings duly polished all complete.All as per the design and instructions Bank.</t>
  </si>
  <si>
    <t>Providing and fixing Side Unit/ Back unit 400 mm depth   made out of 19mm ply wood  finished with 1.0mm laminate  in all exposed areas and top shall be 1 mm thick  . The drawers to be made out of 19mm  commercial plywood  and  cladded with 1.0mm laminate  and bottom made out of 6mm comm ply duly painted in matching tone and it should play on drawer sliding channels . The shutters to be made out of 19mm commercial ply wood  and should play on drawer sliding castors on powder coated channels. The necessary locks , handles, etc to be provided . 3" x1/2 wooden skirting to be provided duly polished as per matching tone all along the visible areas . Inside of the unit  shall be .75  mm thick laminate.  in matching tone . All the exposed edges of the boards/ply woods to be coverd with woden lippings/mouldings duly polished all complete. The work to be completed as per approval and specification of the Architect.</t>
  </si>
  <si>
    <r>
      <t>Providing and fixing tables made out of 19 mm thick commercial ply over hard wood frame work finished with 1 mm thick laminate of approved shade. Top having steam beech wood edging of size 2” x 1 ¾”. 10mm thick clear float glass with beveled edges shall be provided on the finished to 19mm thk Comm.ply wood of approved make cladded with 1mm thk. laminate( color with vertical grain) as per design in all visible areas. All the exposed edges to be covered with wooden steam beech lippings and mouldings duly malamine polish. The drawers to be made out of 19mm thk  ply wood with 1.0 mm laminate finish in the front , and bottom to be made out of 6mm  plywood and it should play in drawer sliding telescopic channels. The inside of the drawer   shall be .75  mm thick laminate.   &amp;  Table back side wil be  1mm laminate. A leg rest to be provided duly polished made out of 3"x2" Wooden Section.Th</t>
    </r>
    <r>
      <rPr>
        <sz val="11"/>
        <color indexed="10"/>
        <rFont val="Cambria"/>
        <family val="1"/>
      </rPr>
      <t>e rate inclusive of providing &amp;fixing wooden cabinet to suit the DVR for size 2'X6"X1'9" or as per the requirements)</t>
    </r>
  </si>
  <si>
    <t xml:space="preserve"> A shutter to be made by 19mm  ply wood  cladded with1.0mm laminate .The necessary locks handles to be provided in each drawers and shutters. 3" x 1/2" wooden  skiritng to be provided in all visible areas duly polished. The necessary wire managers(SS)  to be provided on the tables and provision for lights to be kept if required in the front of the table. All the exposed areas to be duly malamine polished The work to be completed as per design and approval of the Bank. The table should have key board tray and CPU Trolly to be Modular. All as per the design and instructions Bank  the Internal surfaces shall be .75  mm thick laminate. </t>
  </si>
  <si>
    <t xml:space="preserve">Providing and fixing staff counter/SWO  in split-levels  @ 2’-6” (750 mm)  &amp;  3'1" with 2’-6” (750 mm)  &amp; 9"  wide each respectively . Upper levels having 1 mm thick laminate with 19 mm thick commercial ply top. Lower tier shall be made of 19mm thick ply wood  and finished in 1 mm thick laminate. Working top having steam beech wood edging of size 1 ½” x 1”. Vertical face shall have 19 mm thick commercial ply over pine wood framework as per requirement of design. All exposed edges of  ply wood  sealed with Steam beech wood beading of size ¼” x ¾”. All exposed surfaces shall be finished with 1.0mm thick laminate of approved shade. </t>
  </si>
  <si>
    <t xml:space="preserve">The item includes Chest of drawers (size 1’-4” x 2’-0” x 2’- 5”) made of 19mm thick commercial ply wood  having One drawers at top and a storage cabinet below having shutters of 19mm thick ply wood finished with 1.0mm thick Laminate on all sides. 1 no. prefabricated metal computer key board tray including  drawer slides 12.5” x 22” tray with 14” telescopic slides including L – brackets for securing to the table top for each seat.  All beading and exposed wood shall be melamine polished and the Internal surfaces shall be .75  mm thick laminate.  Item includes 1’-3” high 12mm thick  toughned glass above upper tier and readymade metal powder coated CPU trolley, grommet, foot rest for each seat.  All complete as per approval and instructions of the Architect   / employer.The rate also include providing and fixing painting a foot rest using hard wood 100 x 25mm size 1st class seasoned country frame. Payment will be made only on the centerline measurement. </t>
  </si>
  <si>
    <t xml:space="preserve">1 no. prefabricated metal computer key board tray including drawer slides 12.5” x 22” tray with 14” telescopic slides including L – brackets for securing to the table top. Chest of drawers (size 1’-4” x 2’-0” x 2’- 5”) made of 19mm thick commercial ply wood having three drawers finished with 1.0mm thick Laminate on all sides. Each drawer shall have locking system and 6” long S.S. brushed finished handle, drawer slides etc. of approved make. All exposed edges of  ply wood  sealed with Steam beech wood beading of size ¼” x ¾”. All beading and exposed wood shall be melamine polished and  the Internal surfaces shall be .75  mm thick laminate.Item includes readymade metal powder coated CPU trolley, grommet, footrest for each seat. All complete as per approval and instructions of the Architect / employer.The rate also include providing and fixing painting a foot rest using hard wood 100 x 25mm size 1st class seasoned country frame. </t>
  </si>
  <si>
    <t xml:space="preserve">Payment will be made only on the centerline measurement. The rate shall include the cost of providing skirting of 100mm wide lined with 1.0mm thk laminate and providing &amp; fixing a border at top of 100mm wide lined with 1.0mm thk laminate comlpete.  the Internal surfaces shall be .75  mm thick laminate. </t>
  </si>
  <si>
    <t>Main Entrance Door &amp; Fixed  glazing</t>
  </si>
  <si>
    <r>
      <t xml:space="preserve">Providing and fixing of DB Shuttering formed of 12mm thk plywood wood  on 12mm thick Gypsum board (fire Proof) with finsih  as per Item no 1 for inside and out side  shutters finished with laminate on outer surface with SS (4Nos) louvre perforation and necessary hardware,hinges etc  complete as per details. All as per the design and instructions Bank. </t>
    </r>
    <r>
      <rPr>
        <b/>
        <sz val="11"/>
        <color indexed="8"/>
        <rFont val="Cambria"/>
        <family val="1"/>
      </rPr>
      <t>Only front face used for measurement only</t>
    </r>
  </si>
  <si>
    <t>Providing and fixing in position full/ low height double skinned partly glazed partition upto the ceiling.The  framing shall  made out of aluminium hollow section of 65mm x 37mm size  1.5mm thick of JINDAL / INDAL as internal frame structure placed horizontally &amp; vertically at max distance of 2’-0” x 2'-0" center to center. Fixing 6 mm thick commercial ply on both sides with 1 mm thick laminate  (as per approved shade) on both the sides upto 3'-0" level. It shall also have  8 mm thick etched  Modifloat glass  from 3'-0 " to 7'-0" level. The design of the 4mm grooves shall be as per the drawing. It shall also include for the semiglazed  door of 8 mm thick Modifloat Glass including all hardware and  provision for laying conduits, switch boxes etc. It shall also include  the door as per the design and skirting of 4" wide laminate in approved shade. The door to be provided with proper door closers, locks and all necessary hardwares as per the approval of the Architect.</t>
  </si>
  <si>
    <t xml:space="preserve">Full  height glazed partition in manager cabin </t>
  </si>
  <si>
    <t>MANAGER  TABLE ( Size:- 6'-0" x 2'-6") ht. 2'-6"</t>
  </si>
  <si>
    <t>P &amp; F shutter boxing made of 19 m.m. phenol bonded ply IS 303 grade including hatch fir pulling down &amp; up the rolling shutter.The box to be laminated with  aluminium composite panel of 3.0 m.m. completed to the satisfaction of architect.Front surface will be taken for measurement only.</t>
  </si>
  <si>
    <t xml:space="preserve"> B.O.Q  OF INTERIOR FURNISHING WORK FOR INDIAN BANK AT BAREILLY MAIN BRANCH</t>
  </si>
  <si>
    <t>Single window  Partitions CASH CABIN</t>
  </si>
  <si>
    <t xml:space="preserve">PAINTING PLASTIC PAINT </t>
  </si>
  <si>
    <t>Applying 2 Coat putty with primer and  Providing and applying Plastic emulsion paint (asian) of approved make and shade on walls  including scrapping off, preparing the base &amp; applying 3 or more coats of approved make, color and shade to give an even and smooth surface on new work including necessary scaffolding, coat of cement primer etc. all complete as per direction of Bank. ( only banking hall.)</t>
  </si>
  <si>
    <t>Providing and fixing  Roller blinds of approved design and shade by the Architect,incl all std fittings as per manufacturer's specification. The work to be completed as per specification and approval of the architect. (approved brand Vista, Hunter Dogulus)</t>
  </si>
  <si>
    <t>ENAMEL PAINT</t>
  </si>
  <si>
    <r>
      <t>Providing &amp; applying 1</t>
    </r>
    <r>
      <rPr>
        <vertAlign val="superscript"/>
        <sz val="10"/>
        <rFont val="Arial"/>
        <family val="2"/>
      </rPr>
      <t>st</t>
    </r>
    <r>
      <rPr>
        <sz val="10"/>
        <rFont val="Arial"/>
        <family val="2"/>
      </rPr>
      <t xml:space="preserve"> quality oil paint of approved make, quality &amp; shade. The rate shall include scrapping, levelling &amp; preparing the surface with primer quote.</t>
    </r>
  </si>
</sst>
</file>

<file path=xl/styles.xml><?xml version="1.0" encoding="utf-8"?>
<styleSheet xmlns="http://schemas.openxmlformats.org/spreadsheetml/2006/main">
  <numFmts count="5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 #,##0.00_);_(* \(#,##0.00\);_(* \-??_);_(@_)"/>
    <numFmt numFmtId="174" formatCode="_ * #,##0.00_ ;_ * \-#,##0.00_ ;_ * \-??_ ;_ @_ "/>
    <numFmt numFmtId="175" formatCode="_-* #,##0.00&quot; €&quot;_-;\-* #,##0.00&quot; €&quot;_-;_-* \-??&quot; €&quot;_-;_-@_-"/>
    <numFmt numFmtId="176" formatCode="_([$€]* #,##0.00_);_([$€]* \(#,##0.00\);_([$€]* \-??_);_(@_)"/>
    <numFmt numFmtId="177" formatCode="&quot;£&quot;#,##0;\-&quot;£&quot;#,##0"/>
    <numFmt numFmtId="178" formatCode="&quot;£&quot;#,##0;[Red]\-&quot;£&quot;#,##0"/>
    <numFmt numFmtId="179" formatCode="&quot;£&quot;#,##0.00;\-&quot;£&quot;#,##0.00"/>
    <numFmt numFmtId="180" formatCode="&quot;£&quot;#,##0.00;[Red]\-&quot;£&quot;#,##0.00"/>
    <numFmt numFmtId="181" formatCode="_-&quot;£&quot;* #,##0_-;\-&quot;£&quot;* #,##0_-;_-&quot;£&quot;* &quot;-&quot;_-;_-@_-"/>
    <numFmt numFmtId="182" formatCode="_-* #,##0_-;\-* #,##0_-;_-* &quot;-&quot;_-;_-@_-"/>
    <numFmt numFmtId="183" formatCode="_-&quot;£&quot;* #,##0.00_-;\-&quot;£&quot;* #,##0.00_-;_-&quot;£&quot;* &quot;-&quot;??_-;_-@_-"/>
    <numFmt numFmtId="184" formatCode="_-* #,##0.00_-;\-* #,##0.00_-;_-* &quot;-&quot;??_-;_-@_-"/>
    <numFmt numFmtId="185" formatCode="&quot;Rs.&quot;\ #,##0;&quot;Rs.&quot;\ \-#,##0"/>
    <numFmt numFmtId="186" formatCode="&quot;Rs.&quot;\ #,##0;[Red]&quot;Rs.&quot;\ \-#,##0"/>
    <numFmt numFmtId="187" formatCode="&quot;Rs.&quot;\ #,##0.00;&quot;Rs.&quot;\ \-#,##0.00"/>
    <numFmt numFmtId="188" formatCode="&quot;Rs.&quot;\ #,##0.00;[Red]&quot;Rs.&quot;\ \-#,##0.00"/>
    <numFmt numFmtId="189" formatCode="_ &quot;Rs.&quot;\ * #,##0_ ;_ &quot;Rs.&quot;\ * \-#,##0_ ;_ &quot;Rs.&quot;\ * &quot;-&quot;_ ;_ @_ "/>
    <numFmt numFmtId="190" formatCode="_ &quot;Rs.&quot;\ * #,##0.00_ ;_ &quot;Rs.&quot;\ * \-#,##0.00_ ;_ &quot;Rs.&quot;\ * &quot;-&quot;??_ ;_ @_ "/>
    <numFmt numFmtId="191" formatCode="&quot;Yes&quot;;&quot;Yes&quot;;&quot;No&quot;"/>
    <numFmt numFmtId="192" formatCode="&quot;True&quot;;&quot;True&quot;;&quot;False&quot;"/>
    <numFmt numFmtId="193" formatCode="&quot;On&quot;;&quot;On&quot;;&quot;Off&quot;"/>
    <numFmt numFmtId="194" formatCode="[$€-2]\ #,##0.00_);[Red]\([$€-2]\ #,##0.00\)"/>
    <numFmt numFmtId="195" formatCode="#,##0.0"/>
    <numFmt numFmtId="196" formatCode="yyyy"/>
    <numFmt numFmtId="197" formatCode="General_)"/>
    <numFmt numFmtId="198" formatCode="0.000"/>
    <numFmt numFmtId="199" formatCode="#,##0.0_);\(#,##0.0\)"/>
    <numFmt numFmtId="200" formatCode="#,##0.000_);\(#,##0.000\)"/>
    <numFmt numFmtId="201" formatCode="\(0.00%"/>
    <numFmt numFmtId="202" formatCode="_-* #,##0.00\ _$_-;\-* #,##0.00\ _$_-;_-* &quot;-&quot;??\ _$_-;_-@_-"/>
    <numFmt numFmtId="203" formatCode="\U\S\$#,##0.00;\(\U\S\$#,##0.00\)"/>
    <numFmt numFmtId="204" formatCode="0.00_)"/>
    <numFmt numFmtId="205" formatCode="#,##0.000"/>
    <numFmt numFmtId="206" formatCode="\+0.00%\+"/>
    <numFmt numFmtId="207" formatCode="0.00%\)"/>
    <numFmt numFmtId="208" formatCode="_(* #,##0_);_(* \(#,##0\);_(* &quot;-&quot;??_);_(@_)"/>
    <numFmt numFmtId="209" formatCode="_(* #,##0.0_);_(* \(#,##0.0\);_(* &quot;-&quot;??_);_(@_)"/>
    <numFmt numFmtId="210" formatCode="#,##0.00\ ;&quot; (&quot;#,##0.00\);&quot; -&quot;#\ ;@\ "/>
    <numFmt numFmtId="211" formatCode="0.00;[Red]0.00"/>
    <numFmt numFmtId="212" formatCode="00000"/>
  </numFmts>
  <fonts count="80">
    <font>
      <sz val="11"/>
      <color theme="1"/>
      <name val="Calibri"/>
      <family val="2"/>
    </font>
    <font>
      <sz val="11"/>
      <color indexed="8"/>
      <name val="Calibri"/>
      <family val="2"/>
    </font>
    <font>
      <sz val="10"/>
      <name val="Arial"/>
      <family val="2"/>
    </font>
    <font>
      <sz val="10"/>
      <name val="Helv"/>
      <family val="0"/>
    </font>
    <font>
      <b/>
      <sz val="10"/>
      <name val="Cambria"/>
      <family val="1"/>
    </font>
    <font>
      <sz val="10"/>
      <color indexed="8"/>
      <name val="Cambria"/>
      <family val="1"/>
    </font>
    <font>
      <sz val="10"/>
      <name val="Cambria"/>
      <family val="1"/>
    </font>
    <font>
      <b/>
      <sz val="10"/>
      <color indexed="8"/>
      <name val="Cambria"/>
      <family val="1"/>
    </font>
    <font>
      <b/>
      <u val="single"/>
      <sz val="10"/>
      <name val="Cambria"/>
      <family val="1"/>
    </font>
    <font>
      <sz val="11"/>
      <color indexed="8"/>
      <name val="Cambria"/>
      <family val="1"/>
    </font>
    <font>
      <sz val="9"/>
      <name val="Cambria"/>
      <family val="1"/>
    </font>
    <font>
      <b/>
      <sz val="9"/>
      <name val="Cambria"/>
      <family val="1"/>
    </font>
    <font>
      <b/>
      <sz val="11"/>
      <color indexed="8"/>
      <name val="Cambria"/>
      <family val="1"/>
    </font>
    <font>
      <b/>
      <sz val="10"/>
      <name val="Verdana"/>
      <family val="2"/>
    </font>
    <font>
      <sz val="10"/>
      <name val="Verdana"/>
      <family val="2"/>
    </font>
    <font>
      <sz val="11"/>
      <color indexed="9"/>
      <name val="Calibri"/>
      <family val="2"/>
    </font>
    <font>
      <b/>
      <sz val="11"/>
      <color indexed="63"/>
      <name val="Calibri"/>
      <family val="2"/>
    </font>
    <font>
      <sz val="11"/>
      <color indexed="20"/>
      <name val="Calibri"/>
      <family val="2"/>
    </font>
    <font>
      <b/>
      <sz val="11"/>
      <color indexed="52"/>
      <name val="Calibri"/>
      <family val="2"/>
    </font>
    <font>
      <b/>
      <sz val="11"/>
      <color indexed="9"/>
      <name val="Calibri"/>
      <family val="2"/>
    </font>
    <font>
      <sz val="12"/>
      <name val="Arial"/>
      <family val="2"/>
    </font>
    <font>
      <sz val="11"/>
      <color indexed="62"/>
      <name val="Calibri"/>
      <family val="2"/>
    </font>
    <font>
      <b/>
      <sz val="11"/>
      <color indexed="8"/>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name val="ＭＳ Ｐゴシック"/>
      <family val="3"/>
    </font>
    <font>
      <b/>
      <sz val="11"/>
      <name val="Cambria"/>
      <family val="1"/>
    </font>
    <font>
      <sz val="11"/>
      <name val="Cambria"/>
      <family val="1"/>
    </font>
    <font>
      <b/>
      <sz val="12"/>
      <color indexed="8"/>
      <name val="Cambria"/>
      <family val="1"/>
    </font>
    <font>
      <sz val="12"/>
      <color indexed="8"/>
      <name val="Times New Roman"/>
      <family val="1"/>
    </font>
    <font>
      <sz val="8"/>
      <name val="Calibri"/>
      <family val="2"/>
    </font>
    <font>
      <sz val="9"/>
      <name val="Times New Roman"/>
      <family val="1"/>
    </font>
    <font>
      <sz val="10"/>
      <name val="Courier"/>
      <family val="3"/>
    </font>
    <font>
      <sz val="10"/>
      <color indexed="8"/>
      <name val="Arial"/>
      <family val="2"/>
    </font>
    <font>
      <u val="single"/>
      <sz val="10"/>
      <color indexed="36"/>
      <name val="Arial"/>
      <family val="2"/>
    </font>
    <font>
      <sz val="8"/>
      <name val="Arial"/>
      <family val="2"/>
    </font>
    <font>
      <b/>
      <sz val="12"/>
      <name val="Arial"/>
      <family val="2"/>
    </font>
    <font>
      <u val="single"/>
      <sz val="10"/>
      <color indexed="12"/>
      <name val="Arial"/>
      <family val="2"/>
    </font>
    <font>
      <b/>
      <i/>
      <sz val="16"/>
      <name val="Helv"/>
      <family val="0"/>
    </font>
    <font>
      <sz val="10"/>
      <name val="Times New Roman"/>
      <family val="1"/>
    </font>
    <font>
      <sz val="9"/>
      <name val="Arial"/>
      <family val="2"/>
    </font>
    <font>
      <sz val="10"/>
      <name val="Geneva"/>
      <family val="0"/>
    </font>
    <font>
      <sz val="11"/>
      <color indexed="10"/>
      <name val="Cambria"/>
      <family val="1"/>
    </font>
    <font>
      <b/>
      <sz val="10"/>
      <name val="Arial"/>
      <family val="2"/>
    </font>
    <font>
      <vertAlign val="superscript"/>
      <sz val="10"/>
      <name val="Arial"/>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60"/>
      <name val="Calibri"/>
      <family val="2"/>
    </font>
    <font>
      <sz val="10"/>
      <color indexed="8"/>
      <name val="Times New Roman"/>
      <family val="1"/>
    </font>
    <font>
      <b/>
      <sz val="18"/>
      <color indexed="56"/>
      <name val="Cambria"/>
      <family val="2"/>
    </font>
    <font>
      <sz val="11"/>
      <color indexed="10"/>
      <name val="Calibri"/>
      <family val="2"/>
    </font>
    <font>
      <sz val="11"/>
      <name val="Calibri"/>
      <family val="2"/>
    </font>
    <font>
      <b/>
      <sz val="11"/>
      <color indexed="16"/>
      <name val="Tahoma"/>
      <family val="0"/>
    </font>
    <font>
      <sz val="11"/>
      <color indexed="16"/>
      <name val="Tahoma"/>
      <family val="0"/>
    </font>
    <font>
      <b/>
      <sz val="10"/>
      <color indexed="8"/>
      <name val="Times New Roman"/>
      <family val="0"/>
    </font>
    <font>
      <b/>
      <sz val="10"/>
      <color indexed="16"/>
      <name val="Times New Roman"/>
      <family val="0"/>
    </font>
    <font>
      <sz val="11"/>
      <color indexed="16"/>
      <name val="Times New Roman"/>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62">
    <fill>
      <patternFill/>
    </fill>
    <fill>
      <patternFill patternType="gray125"/>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31"/>
        <bgColor indexed="64"/>
      </patternFill>
    </fill>
    <fill>
      <patternFill patternType="solid">
        <fgColor indexed="42"/>
        <bgColor indexed="64"/>
      </patternFill>
    </fill>
    <fill>
      <patternFill patternType="solid">
        <fgColor indexed="29"/>
        <bgColor indexed="64"/>
      </patternFill>
    </fill>
    <fill>
      <patternFill patternType="solid">
        <fgColor indexed="46"/>
        <bgColor indexed="64"/>
      </patternFill>
    </fill>
    <fill>
      <patternFill patternType="solid">
        <fgColor theme="8" tint="0.7999799847602844"/>
        <bgColor indexed="64"/>
      </patternFill>
    </fill>
    <fill>
      <patternFill patternType="solid">
        <fgColor indexed="9"/>
        <bgColor indexed="64"/>
      </patternFill>
    </fill>
    <fill>
      <patternFill patternType="solid">
        <fgColor theme="9" tint="0.7999799847602844"/>
        <bgColor indexed="64"/>
      </patternFill>
    </fill>
    <fill>
      <patternFill patternType="solid">
        <fgColor indexed="47"/>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44"/>
        <bgColor indexed="64"/>
      </patternFill>
    </fill>
    <fill>
      <patternFill patternType="solid">
        <fgColor indexed="11"/>
        <bgColor indexed="64"/>
      </patternFill>
    </fill>
    <fill>
      <patternFill patternType="solid">
        <fgColor theme="7" tint="0.5999900102615356"/>
        <bgColor indexed="64"/>
      </patternFill>
    </fill>
    <fill>
      <patternFill patternType="solid">
        <fgColor indexed="43"/>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indexed="53"/>
        <bgColor indexed="64"/>
      </patternFill>
    </fill>
    <fill>
      <patternFill patternType="solid">
        <fgColor theme="5"/>
        <bgColor indexed="64"/>
      </patternFill>
    </fill>
    <fill>
      <patternFill patternType="solid">
        <fgColor theme="6"/>
        <bgColor indexed="64"/>
      </patternFill>
    </fill>
    <fill>
      <patternFill patternType="solid">
        <fgColor indexed="60"/>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rgb="FFFFCC99"/>
        <bgColor indexed="64"/>
      </patternFill>
    </fill>
    <fill>
      <patternFill patternType="solid">
        <fgColor indexed="26"/>
        <bgColor indexed="64"/>
      </patternFill>
    </fill>
    <fill>
      <patternFill patternType="solid">
        <fgColor indexed="43"/>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9"/>
        <bgColor indexed="64"/>
      </patternFill>
    </fill>
  </fills>
  <borders count="44">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indexed="8"/>
      </left>
      <right style="thin">
        <color indexed="8"/>
      </right>
      <top style="thin">
        <color indexed="8"/>
      </top>
      <bottom style="thin">
        <color indexed="8"/>
      </bottom>
    </border>
    <border>
      <left>
        <color indexed="63"/>
      </left>
      <right>
        <color indexed="63"/>
      </right>
      <top style="double"/>
      <bottom style="double"/>
    </border>
    <border>
      <left/>
      <right/>
      <top style="thin">
        <color indexed="62"/>
      </top>
      <bottom style="double">
        <color indexed="62"/>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theme="4"/>
      </bottom>
    </border>
    <border>
      <left/>
      <right/>
      <top/>
      <bottom style="thick">
        <color indexed="53"/>
      </bottom>
    </border>
    <border>
      <left>
        <color indexed="63"/>
      </left>
      <right>
        <color indexed="63"/>
      </right>
      <top>
        <color indexed="63"/>
      </top>
      <bottom style="thick">
        <color theme="4" tint="0.49998000264167786"/>
      </bottom>
    </border>
    <border>
      <left/>
      <right/>
      <top/>
      <bottom style="thick">
        <color indexed="29"/>
      </bottom>
    </border>
    <border>
      <left>
        <color indexed="63"/>
      </left>
      <right>
        <color indexed="63"/>
      </right>
      <top>
        <color indexed="63"/>
      </top>
      <bottom style="medium">
        <color theme="4" tint="0.39998000860214233"/>
      </bottom>
    </border>
    <border>
      <left/>
      <right/>
      <top/>
      <bottom style="medium">
        <color indexed="29"/>
      </bottom>
    </border>
    <border>
      <left style="thin"/>
      <right style="thin"/>
      <top style="thin"/>
      <bottom style="thin"/>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medium"/>
      <right style="thin"/>
      <top style="thin"/>
      <bottom style="thin"/>
    </border>
    <border>
      <left style="thin"/>
      <right style="medium"/>
      <top style="thin"/>
      <bottom style="thin"/>
    </border>
    <border>
      <left style="thin"/>
      <right/>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top/>
      <bottom/>
    </border>
    <border>
      <left/>
      <right style="medium"/>
      <top/>
      <bottom/>
    </border>
    <border>
      <left style="medium"/>
      <right/>
      <top style="thin"/>
      <bottom style="thin"/>
    </border>
    <border>
      <left style="thin"/>
      <right style="medium"/>
      <top style="medium"/>
      <bottom style="thin"/>
    </border>
    <border>
      <left style="medium"/>
      <right/>
      <top/>
      <bottom style="thin"/>
    </border>
    <border>
      <left/>
      <right/>
      <top/>
      <bottom style="thin"/>
    </border>
    <border>
      <left/>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color indexed="63"/>
      </right>
      <top>
        <color indexed="63"/>
      </top>
      <bottom>
        <color indexed="63"/>
      </bottom>
    </border>
    <border>
      <left style="medium"/>
      <right style="thin"/>
      <top style="medium"/>
      <bottom style="thin"/>
    </border>
    <border>
      <left style="thin"/>
      <right style="thin"/>
      <top style="medium"/>
      <bottom style="thin"/>
    </border>
    <border>
      <left/>
      <right style="thin"/>
      <top style="thin"/>
      <bottom style="thin"/>
    </border>
    <border>
      <left/>
      <right style="medium"/>
      <top style="thin"/>
      <bottom style="thin"/>
    </border>
  </borders>
  <cellStyleXfs count="234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171" fontId="2" fillId="0" borderId="0" applyFont="0" applyFill="0" applyBorder="0" applyAlignment="0" applyProtection="0"/>
    <xf numFmtId="0" fontId="3" fillId="0" borderId="0">
      <alignment/>
      <protection/>
    </xf>
    <xf numFmtId="0" fontId="2"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2" fillId="0" borderId="0">
      <alignment/>
      <protection/>
    </xf>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5"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2" borderId="0" applyNumberFormat="0" applyBorder="0" applyAlignment="0" applyProtection="0"/>
    <xf numFmtId="0" fontId="0" fillId="1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19" borderId="0" applyNumberFormat="0" applyBorder="0" applyAlignment="0" applyProtection="0"/>
    <xf numFmtId="0" fontId="1" fillId="7" borderId="0" applyNumberFormat="0" applyBorder="0" applyAlignment="0" applyProtection="0"/>
    <xf numFmtId="0" fontId="1" fillId="26"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7" borderId="0" applyNumberFormat="0" applyBorder="0" applyAlignment="0" applyProtection="0"/>
    <xf numFmtId="0" fontId="62" fillId="28"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2" fillId="2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62" fillId="20"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2" fillId="30"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15" fillId="22" borderId="0" applyNumberFormat="0" applyBorder="0" applyAlignment="0" applyProtection="0"/>
    <xf numFmtId="0" fontId="62" fillId="3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62" fillId="32"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33" borderId="0" applyNumberFormat="0" applyBorder="0" applyAlignment="0" applyProtection="0"/>
    <xf numFmtId="0" fontId="15" fillId="7" borderId="0" applyNumberFormat="0" applyBorder="0" applyAlignment="0" applyProtection="0"/>
    <xf numFmtId="0" fontId="15" fillId="26"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6" borderId="0" applyNumberFormat="0" applyBorder="0" applyAlignment="0" applyProtection="0"/>
    <xf numFmtId="0" fontId="62" fillId="37"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15" fillId="38" borderId="0" applyNumberFormat="0" applyBorder="0" applyAlignment="0" applyProtection="0"/>
    <xf numFmtId="0" fontId="62" fillId="39"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15" fillId="35" borderId="0" applyNumberFormat="0" applyBorder="0" applyAlignment="0" applyProtection="0"/>
    <xf numFmtId="0" fontId="62" fillId="40"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15" fillId="41" borderId="0" applyNumberFormat="0" applyBorder="0" applyAlignment="0" applyProtection="0"/>
    <xf numFmtId="0" fontId="62" fillId="42"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15" fillId="27" borderId="0" applyNumberFormat="0" applyBorder="0" applyAlignment="0" applyProtection="0"/>
    <xf numFmtId="0" fontId="62" fillId="43"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15" fillId="25" borderId="0" applyNumberFormat="0" applyBorder="0" applyAlignment="0" applyProtection="0"/>
    <xf numFmtId="0" fontId="62" fillId="44"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5" borderId="0" applyNumberFormat="0" applyBorder="0" applyAlignment="0" applyProtection="0"/>
    <xf numFmtId="0" fontId="15" fillId="46" borderId="0" applyNumberFormat="0" applyBorder="0" applyAlignment="0" applyProtection="0"/>
    <xf numFmtId="0" fontId="15" fillId="47" borderId="0" applyNumberFormat="0" applyBorder="0" applyAlignment="0" applyProtection="0"/>
    <xf numFmtId="0" fontId="15" fillId="48" borderId="0" applyNumberFormat="0" applyBorder="0" applyAlignment="0" applyProtection="0"/>
    <xf numFmtId="0" fontId="15" fillId="34" borderId="0" applyNumberFormat="0" applyBorder="0" applyAlignment="0" applyProtection="0"/>
    <xf numFmtId="0" fontId="15" fillId="35" borderId="0" applyNumberFormat="0" applyBorder="0" applyAlignment="0" applyProtection="0"/>
    <xf numFmtId="0" fontId="15" fillId="38" borderId="0" applyNumberFormat="0" applyBorder="0" applyAlignment="0" applyProtection="0"/>
    <xf numFmtId="0" fontId="16" fillId="25" borderId="1" applyNumberFormat="0" applyAlignment="0" applyProtection="0"/>
    <xf numFmtId="0" fontId="63" fillId="49"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0" fontId="18" fillId="25" borderId="2" applyNumberFormat="0" applyAlignment="0" applyProtection="0"/>
    <xf numFmtId="196" fontId="2" fillId="0" borderId="0" applyFill="0" applyBorder="0" applyAlignment="0">
      <protection/>
    </xf>
    <xf numFmtId="197" fontId="34" fillId="0" borderId="0" applyFill="0" applyBorder="0" applyAlignment="0">
      <protection/>
    </xf>
    <xf numFmtId="198" fontId="34" fillId="0" borderId="0" applyFill="0" applyBorder="0" applyAlignment="0">
      <protection/>
    </xf>
    <xf numFmtId="199" fontId="35" fillId="0" borderId="0" applyFill="0" applyBorder="0" applyAlignment="0">
      <protection/>
    </xf>
    <xf numFmtId="200" fontId="35"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4" fillId="0" borderId="0" applyFill="0" applyBorder="0" applyAlignment="0">
      <protection/>
    </xf>
    <xf numFmtId="0" fontId="64" fillId="50" borderId="3"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18" fillId="10" borderId="2" applyNumberFormat="0" applyAlignment="0" applyProtection="0"/>
    <xf numFmtId="0" fontId="65" fillId="51" borderId="4"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0" fontId="19" fillId="52" borderId="5"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96"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2"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4" fontId="2" fillId="0" borderId="0" applyFill="0" applyBorder="0" applyAlignment="0" applyProtection="0"/>
    <xf numFmtId="171" fontId="2" fillId="0" borderId="0" applyFont="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0"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1" fontId="2" fillId="0" borderId="0" applyFont="0" applyFill="0" applyBorder="0" applyAlignment="0" applyProtection="0"/>
    <xf numFmtId="0" fontId="2" fillId="0" borderId="0" applyFill="0" applyBorder="0" applyAlignment="0" applyProtection="0"/>
    <xf numFmtId="173" fontId="2" fillId="0" borderId="0" applyFill="0" applyBorder="0" applyAlignment="0" applyProtection="0"/>
    <xf numFmtId="171" fontId="2" fillId="0" borderId="0" applyFont="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173" fontId="2" fillId="0" borderId="0" applyFill="0" applyBorder="0" applyAlignment="0" applyProtection="0"/>
    <xf numFmtId="3" fontId="2" fillId="0" borderId="0">
      <alignment/>
      <protection/>
    </xf>
    <xf numFmtId="170" fontId="1" fillId="0" borderId="0" applyFont="0" applyFill="0" applyBorder="0" applyAlignment="0" applyProtection="0"/>
    <xf numFmtId="168" fontId="1" fillId="0" borderId="0" applyFont="0" applyFill="0" applyBorder="0" applyAlignment="0" applyProtection="0"/>
    <xf numFmtId="197" fontId="34" fillId="0" borderId="0" applyFont="0" applyFill="0" applyBorder="0" applyAlignment="0" applyProtection="0"/>
    <xf numFmtId="170" fontId="2" fillId="0" borderId="0" applyFont="0" applyFill="0" applyBorder="0" applyAlignment="0" applyProtection="0"/>
    <xf numFmtId="0" fontId="20" fillId="0" borderId="0">
      <alignment/>
      <protection/>
    </xf>
    <xf numFmtId="0" fontId="20" fillId="0" borderId="6">
      <alignment/>
      <protection/>
    </xf>
    <xf numFmtId="14" fontId="36" fillId="0" borderId="0" applyFill="0" applyBorder="0" applyAlignment="0">
      <protection/>
    </xf>
    <xf numFmtId="203" fontId="2" fillId="0" borderId="7">
      <alignment vertical="center"/>
      <protection/>
    </xf>
    <xf numFmtId="0" fontId="21" fillId="12" borderId="2" applyNumberFormat="0" applyAlignment="0" applyProtection="0"/>
    <xf numFmtId="196" fontId="2" fillId="0" borderId="0" applyFill="0" applyBorder="0" applyAlignment="0">
      <protection/>
    </xf>
    <xf numFmtId="197" fontId="34"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4" fillId="0" borderId="0" applyFill="0" applyBorder="0" applyAlignment="0">
      <protection/>
    </xf>
    <xf numFmtId="0" fontId="22" fillId="0" borderId="8" applyNumberFormat="0" applyFill="0" applyAlignment="0" applyProtection="0"/>
    <xf numFmtId="0" fontId="23" fillId="0" borderId="0" applyNumberFormat="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176" fontId="2" fillId="0" borderId="0" applyFill="0" applyBorder="0" applyAlignment="0" applyProtection="0"/>
    <xf numFmtId="175" fontId="2" fillId="0" borderId="0" applyFill="0" applyBorder="0" applyAlignment="0" applyProtection="0"/>
    <xf numFmtId="175" fontId="2" fillId="0" borderId="0" applyFill="0" applyBorder="0" applyAlignment="0" applyProtection="0"/>
    <xf numFmtId="0" fontId="66"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7" fillId="0" borderId="0" applyNumberFormat="0" applyFill="0" applyBorder="0" applyAlignment="0" applyProtection="0"/>
    <xf numFmtId="0" fontId="67" fillId="53"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38" fontId="38" fillId="54" borderId="0" applyNumberFormat="0" applyBorder="0" applyAlignment="0" applyProtection="0"/>
    <xf numFmtId="0" fontId="24" fillId="14" borderId="0" applyNumberFormat="0" applyBorder="0" applyAlignment="0" applyProtection="0"/>
    <xf numFmtId="0" fontId="39" fillId="0" borderId="9" applyNumberFormat="0" applyAlignment="0" applyProtection="0"/>
    <xf numFmtId="0" fontId="39" fillId="0" borderId="10">
      <alignment horizontal="left" vertical="center"/>
      <protection/>
    </xf>
    <xf numFmtId="0" fontId="68" fillId="0" borderId="11"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25" fillId="0" borderId="12" applyNumberFormat="0" applyFill="0" applyAlignment="0" applyProtection="0"/>
    <xf numFmtId="0" fontId="69" fillId="0" borderId="13"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26" fillId="0" borderId="14" applyNumberFormat="0" applyFill="0" applyAlignment="0" applyProtection="0"/>
    <xf numFmtId="0" fontId="70" fillId="0" borderId="15"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27" fillId="0" borderId="16" applyNumberFormat="0" applyFill="0" applyAlignment="0" applyProtection="0"/>
    <xf numFmtId="0" fontId="7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40" fillId="0" borderId="0" applyNumberFormat="0" applyFill="0" applyBorder="0" applyAlignment="0" applyProtection="0"/>
    <xf numFmtId="0" fontId="71" fillId="55" borderId="3" applyNumberFormat="0" applyAlignment="0" applyProtection="0"/>
    <xf numFmtId="10" fontId="38" fillId="56" borderId="17" applyNumberFormat="0" applyBorder="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 fillId="0" borderId="0">
      <alignment/>
      <protection/>
    </xf>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1" fillId="22" borderId="2" applyNumberFormat="0" applyAlignment="0" applyProtection="0"/>
    <xf numFmtId="0" fontId="2" fillId="0" borderId="0">
      <alignment/>
      <protection/>
    </xf>
    <xf numFmtId="0" fontId="21" fillId="57" borderId="2"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96" fontId="2" fillId="0" borderId="0" applyFill="0" applyBorder="0" applyAlignment="0">
      <protection/>
    </xf>
    <xf numFmtId="197" fontId="34"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4" fillId="0" borderId="0" applyFill="0" applyBorder="0" applyAlignment="0">
      <protection/>
    </xf>
    <xf numFmtId="0" fontId="72" fillId="0" borderId="18"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3" fillId="58"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204" fontId="41" fillId="0" borderId="0">
      <alignment/>
      <protection/>
    </xf>
    <xf numFmtId="0" fontId="2" fillId="0" borderId="0">
      <alignment/>
      <protection/>
    </xf>
    <xf numFmtId="49" fontId="2" fillId="0" borderId="0">
      <alignment/>
      <protection/>
    </xf>
    <xf numFmtId="49" fontId="2" fillId="0" borderId="0">
      <alignment/>
      <protection/>
    </xf>
    <xf numFmtId="49" fontId="2" fillId="0" borderId="0">
      <alignment/>
      <protection/>
    </xf>
    <xf numFmtId="49"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2" fillId="0" borderId="0">
      <alignment/>
      <protection/>
    </xf>
    <xf numFmtId="0" fontId="7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protection/>
    </xf>
    <xf numFmtId="0" fontId="2" fillId="0" borderId="0">
      <alignment/>
      <protection/>
    </xf>
    <xf numFmtId="49" fontId="2" fillId="0" borderId="0">
      <alignment/>
      <protection/>
    </xf>
    <xf numFmtId="0" fontId="2" fillId="0" borderId="0">
      <alignment/>
      <protection/>
    </xf>
    <xf numFmtId="0" fontId="2" fillId="0" borderId="0">
      <alignment/>
      <protection/>
    </xf>
    <xf numFmtId="49"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49" fontId="2" fillId="0" borderId="0">
      <alignment/>
      <protection/>
    </xf>
    <xf numFmtId="49" fontId="2" fillId="0" borderId="0">
      <alignment/>
      <protection/>
    </xf>
    <xf numFmtId="0" fontId="3" fillId="0" borderId="0">
      <alignment/>
      <protection/>
    </xf>
    <xf numFmtId="0" fontId="1" fillId="59" borderId="19" applyNumberFormat="0" applyFon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6" fillId="50" borderId="20"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60" borderId="0">
      <alignment/>
      <protection/>
    </xf>
    <xf numFmtId="9" fontId="1" fillId="0" borderId="0" applyFont="0" applyFill="0" applyBorder="0" applyAlignment="0" applyProtection="0"/>
    <xf numFmtId="200" fontId="35" fillId="0" borderId="0" applyFont="0" applyFill="0" applyBorder="0" applyAlignment="0" applyProtection="0"/>
    <xf numFmtId="205" fontId="2" fillId="0" borderId="0" applyFont="0" applyFill="0" applyBorder="0" applyAlignment="0" applyProtection="0"/>
    <xf numFmtId="10" fontId="2" fillId="0" borderId="0" applyFont="0" applyFill="0" applyBorder="0" applyAlignment="0" applyProtection="0"/>
    <xf numFmtId="0" fontId="2" fillId="0" borderId="0">
      <alignment/>
      <protection/>
    </xf>
    <xf numFmtId="0" fontId="2" fillId="0" borderId="0">
      <alignment/>
      <protection/>
    </xf>
    <xf numFmtId="196" fontId="2" fillId="0" borderId="0" applyFill="0" applyBorder="0" applyAlignment="0">
      <protection/>
    </xf>
    <xf numFmtId="197" fontId="34" fillId="0" borderId="0" applyFill="0" applyBorder="0" applyAlignment="0">
      <protection/>
    </xf>
    <xf numFmtId="196" fontId="2" fillId="0" borderId="0" applyFill="0" applyBorder="0" applyAlignment="0">
      <protection/>
    </xf>
    <xf numFmtId="201" fontId="2" fillId="0" borderId="0" applyFill="0" applyBorder="0" applyAlignment="0">
      <protection/>
    </xf>
    <xf numFmtId="197" fontId="34" fillId="0" borderId="0" applyFill="0" applyBorder="0" applyAlignment="0">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3" fillId="61" borderId="6" applyNumberFormat="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4" fillId="0" borderId="0">
      <alignment/>
      <protection/>
    </xf>
    <xf numFmtId="0" fontId="2" fillId="0" borderId="0">
      <alignment/>
      <protection/>
    </xf>
    <xf numFmtId="0" fontId="2" fillId="0" borderId="0">
      <alignment/>
      <protection/>
    </xf>
    <xf numFmtId="49" fontId="36" fillId="0" borderId="0" applyFill="0" applyBorder="0" applyAlignment="0">
      <protection/>
    </xf>
    <xf numFmtId="206" fontId="2" fillId="0" borderId="0" applyFill="0" applyBorder="0" applyAlignment="0">
      <protection/>
    </xf>
    <xf numFmtId="207" fontId="2" fillId="0" borderId="0" applyFill="0" applyBorder="0" applyAlignment="0">
      <protection/>
    </xf>
    <xf numFmtId="0" fontId="77"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8" fillId="0" borderId="21" applyNumberFormat="0" applyFill="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79" fillId="0" borderId="0" applyNumberForma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8" fillId="0" borderId="0">
      <alignment/>
      <protection/>
    </xf>
  </cellStyleXfs>
  <cellXfs count="206">
    <xf numFmtId="0" fontId="0" fillId="0" borderId="0" xfId="0" applyFont="1" applyAlignment="1">
      <alignment/>
    </xf>
    <xf numFmtId="0" fontId="6" fillId="0" borderId="22" xfId="0" applyFont="1" applyFill="1" applyBorder="1" applyAlignment="1">
      <alignment horizontal="center"/>
    </xf>
    <xf numFmtId="0" fontId="6" fillId="0" borderId="17" xfId="0" applyFont="1" applyFill="1" applyBorder="1" applyAlignment="1">
      <alignment horizontal="center" vertical="center"/>
    </xf>
    <xf numFmtId="0" fontId="6" fillId="0" borderId="23" xfId="0" applyFont="1" applyFill="1" applyBorder="1" applyAlignment="1">
      <alignment horizontal="center" vertical="center"/>
    </xf>
    <xf numFmtId="0" fontId="5" fillId="0" borderId="17" xfId="0" applyFont="1" applyFill="1" applyBorder="1" applyAlignment="1">
      <alignment horizontal="center" vertical="center"/>
    </xf>
    <xf numFmtId="0" fontId="6" fillId="0" borderId="17" xfId="0" applyFont="1" applyFill="1" applyBorder="1" applyAlignment="1">
      <alignment/>
    </xf>
    <xf numFmtId="0" fontId="6" fillId="0" borderId="24" xfId="0" applyFont="1" applyFill="1" applyBorder="1" applyAlignment="1">
      <alignment horizontal="center" vertical="center"/>
    </xf>
    <xf numFmtId="0" fontId="6" fillId="0" borderId="17" xfId="0" applyFont="1" applyFill="1" applyBorder="1" applyAlignment="1">
      <alignment horizontal="center" vertical="center" wrapText="1"/>
    </xf>
    <xf numFmtId="0" fontId="4" fillId="0" borderId="17" xfId="0" applyFont="1" applyFill="1" applyBorder="1" applyAlignment="1">
      <alignment wrapText="1"/>
    </xf>
    <xf numFmtId="0" fontId="6" fillId="0" borderId="17" xfId="0" applyFont="1" applyFill="1" applyBorder="1" applyAlignment="1">
      <alignment wrapText="1"/>
    </xf>
    <xf numFmtId="0" fontId="6" fillId="0" borderId="24" xfId="0" applyFont="1" applyFill="1" applyBorder="1" applyAlignment="1">
      <alignment horizontal="center" vertical="center" wrapText="1"/>
    </xf>
    <xf numFmtId="0" fontId="4" fillId="0" borderId="17" xfId="0" applyFont="1" applyFill="1" applyBorder="1" applyAlignment="1">
      <alignment horizontal="center"/>
    </xf>
    <xf numFmtId="0" fontId="6" fillId="0" borderId="17" xfId="0" applyFont="1" applyFill="1" applyBorder="1" applyAlignment="1">
      <alignment horizontal="center" wrapText="1"/>
    </xf>
    <xf numFmtId="0" fontId="5" fillId="0" borderId="17" xfId="0" applyFont="1" applyFill="1" applyBorder="1" applyAlignment="1">
      <alignment horizontal="center"/>
    </xf>
    <xf numFmtId="0" fontId="5" fillId="0" borderId="0" xfId="0" applyFont="1" applyBorder="1" applyAlignment="1">
      <alignment/>
    </xf>
    <xf numFmtId="0" fontId="5" fillId="0" borderId="22" xfId="0" applyFont="1" applyBorder="1" applyAlignment="1">
      <alignment horizontal="center" vertical="center"/>
    </xf>
    <xf numFmtId="0" fontId="7" fillId="0" borderId="17" xfId="0" applyFont="1" applyBorder="1" applyAlignment="1">
      <alignment horizontal="center"/>
    </xf>
    <xf numFmtId="0" fontId="5" fillId="0" borderId="17" xfId="0" applyFont="1" applyBorder="1" applyAlignment="1">
      <alignment horizontal="center"/>
    </xf>
    <xf numFmtId="2" fontId="5" fillId="0" borderId="23" xfId="0" applyNumberFormat="1" applyFont="1" applyBorder="1" applyAlignment="1">
      <alignment horizontal="center"/>
    </xf>
    <xf numFmtId="0" fontId="5" fillId="0" borderId="22" xfId="0" applyFont="1" applyBorder="1" applyAlignment="1">
      <alignment horizontal="center" vertical="center"/>
    </xf>
    <xf numFmtId="2" fontId="5" fillId="0" borderId="17" xfId="0" applyNumberFormat="1" applyFont="1" applyBorder="1" applyAlignment="1">
      <alignment horizontal="center"/>
    </xf>
    <xf numFmtId="0" fontId="5" fillId="0" borderId="17" xfId="1876" applyFont="1" applyFill="1" applyBorder="1" applyAlignment="1">
      <alignment horizontal="center"/>
      <protection/>
    </xf>
    <xf numFmtId="0" fontId="7" fillId="0" borderId="17" xfId="0" applyFont="1" applyFill="1" applyBorder="1" applyAlignment="1">
      <alignment horizontal="center"/>
    </xf>
    <xf numFmtId="0" fontId="7" fillId="0" borderId="22" xfId="1876" applyFont="1" applyFill="1" applyBorder="1" applyAlignment="1">
      <alignment horizontal="center" vertical="center"/>
      <protection/>
    </xf>
    <xf numFmtId="0" fontId="6" fillId="0" borderId="17" xfId="0" applyFont="1" applyFill="1" applyBorder="1" applyAlignment="1">
      <alignment horizontal="left" vertical="top" wrapText="1"/>
    </xf>
    <xf numFmtId="0" fontId="6" fillId="0" borderId="17" xfId="0" applyFont="1" applyFill="1" applyBorder="1" applyAlignment="1">
      <alignment vertical="center"/>
    </xf>
    <xf numFmtId="0" fontId="6" fillId="0" borderId="17" xfId="0" applyFont="1" applyFill="1" applyBorder="1" applyAlignment="1">
      <alignment horizontal="left" wrapText="1"/>
    </xf>
    <xf numFmtId="0" fontId="5" fillId="0" borderId="0" xfId="0" applyFont="1" applyAlignment="1">
      <alignment/>
    </xf>
    <xf numFmtId="0" fontId="4" fillId="0" borderId="17" xfId="0" applyFont="1" applyFill="1" applyBorder="1" applyAlignment="1">
      <alignment vertical="center"/>
    </xf>
    <xf numFmtId="0" fontId="7" fillId="0" borderId="17" xfId="0" applyFont="1" applyBorder="1" applyAlignment="1">
      <alignment wrapText="1"/>
    </xf>
    <xf numFmtId="0" fontId="7" fillId="0" borderId="17" xfId="0" applyFont="1" applyBorder="1" applyAlignment="1">
      <alignment horizontal="center" wrapText="1"/>
    </xf>
    <xf numFmtId="2" fontId="4" fillId="60" borderId="17" xfId="0" applyNumberFormat="1" applyFont="1" applyFill="1" applyBorder="1" applyAlignment="1">
      <alignment horizontal="justify" wrapText="1"/>
    </xf>
    <xf numFmtId="0" fontId="5" fillId="0" borderId="17" xfId="0" applyFont="1" applyBorder="1" applyAlignment="1">
      <alignment horizontal="center"/>
    </xf>
    <xf numFmtId="0" fontId="7" fillId="0" borderId="17" xfId="0" applyFont="1" applyBorder="1" applyAlignment="1">
      <alignment horizontal="center"/>
    </xf>
    <xf numFmtId="0" fontId="6" fillId="0" borderId="17" xfId="0" applyFont="1" applyFill="1" applyBorder="1" applyAlignment="1">
      <alignment horizontal="left" vertical="center" wrapText="1"/>
    </xf>
    <xf numFmtId="0" fontId="7" fillId="0" borderId="22" xfId="1876" applyFont="1" applyFill="1" applyBorder="1" applyAlignment="1">
      <alignment horizontal="center"/>
      <protection/>
    </xf>
    <xf numFmtId="0" fontId="6" fillId="0" borderId="23" xfId="0" applyFont="1" applyFill="1" applyBorder="1" applyAlignment="1">
      <alignment horizontal="center" vertical="center" wrapText="1"/>
    </xf>
    <xf numFmtId="0" fontId="7" fillId="0" borderId="22" xfId="0" applyFont="1" applyBorder="1" applyAlignment="1">
      <alignment horizontal="center"/>
    </xf>
    <xf numFmtId="0" fontId="7" fillId="0" borderId="23" xfId="0" applyFont="1" applyFill="1" applyBorder="1" applyAlignment="1">
      <alignment horizontal="center"/>
    </xf>
    <xf numFmtId="0" fontId="5" fillId="0" borderId="17" xfId="0" applyFont="1" applyFill="1" applyBorder="1" applyAlignment="1">
      <alignment horizontal="center"/>
    </xf>
    <xf numFmtId="0" fontId="5" fillId="0" borderId="23" xfId="0" applyFont="1" applyBorder="1" applyAlignment="1">
      <alignment horizontal="center"/>
    </xf>
    <xf numFmtId="0" fontId="5" fillId="0" borderId="23" xfId="0" applyFont="1" applyFill="1" applyBorder="1" applyAlignment="1">
      <alignment horizontal="center"/>
    </xf>
    <xf numFmtId="0" fontId="10" fillId="0" borderId="17" xfId="0" applyFont="1" applyFill="1" applyBorder="1" applyAlignment="1">
      <alignment wrapText="1"/>
    </xf>
    <xf numFmtId="0" fontId="4" fillId="60" borderId="17" xfId="0" applyFont="1" applyFill="1" applyBorder="1" applyAlignment="1">
      <alignment wrapText="1"/>
    </xf>
    <xf numFmtId="2" fontId="6" fillId="60" borderId="17" xfId="0" applyNumberFormat="1" applyFont="1" applyFill="1" applyBorder="1" applyAlignment="1">
      <alignment horizontal="justify" wrapText="1"/>
    </xf>
    <xf numFmtId="0" fontId="4" fillId="60" borderId="17" xfId="0" applyFont="1" applyFill="1" applyBorder="1" applyAlignment="1">
      <alignment horizontal="left" vertical="center" wrapText="1"/>
    </xf>
    <xf numFmtId="0" fontId="6" fillId="60" borderId="17" xfId="0" applyFont="1" applyFill="1" applyBorder="1" applyAlignment="1">
      <alignment horizontal="center" vertical="center"/>
    </xf>
    <xf numFmtId="0" fontId="6" fillId="60" borderId="23" xfId="0" applyFont="1" applyFill="1" applyBorder="1" applyAlignment="1">
      <alignment horizontal="center" vertical="center"/>
    </xf>
    <xf numFmtId="0" fontId="6" fillId="60" borderId="17" xfId="0" applyFont="1" applyFill="1" applyBorder="1" applyAlignment="1">
      <alignment wrapText="1"/>
    </xf>
    <xf numFmtId="0" fontId="6" fillId="0" borderId="17" xfId="1777" applyFont="1" applyFill="1" applyBorder="1" applyAlignment="1">
      <alignment horizontal="center"/>
      <protection/>
    </xf>
    <xf numFmtId="0" fontId="4" fillId="60" borderId="17" xfId="1777" applyFont="1" applyFill="1" applyBorder="1" applyAlignment="1">
      <alignment horizontal="left" vertical="center" wrapText="1"/>
      <protection/>
    </xf>
    <xf numFmtId="0" fontId="6" fillId="60" borderId="17" xfId="1777" applyFont="1" applyFill="1" applyBorder="1" applyAlignment="1">
      <alignment horizontal="center"/>
      <protection/>
    </xf>
    <xf numFmtId="0" fontId="6" fillId="60" borderId="17" xfId="1777" applyFont="1" applyFill="1" applyBorder="1" applyAlignment="1">
      <alignment horizontal="center" vertical="center"/>
      <protection/>
    </xf>
    <xf numFmtId="0" fontId="6" fillId="60" borderId="23"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6" fillId="0" borderId="22" xfId="0" applyFont="1" applyFill="1" applyBorder="1" applyAlignment="1">
      <alignment horizontal="center" vertical="center" wrapText="1"/>
    </xf>
    <xf numFmtId="0" fontId="7" fillId="0" borderId="17" xfId="0" applyFont="1" applyBorder="1" applyAlignment="1">
      <alignment/>
    </xf>
    <xf numFmtId="0" fontId="7" fillId="0" borderId="17" xfId="0" applyFont="1" applyFill="1" applyBorder="1" applyAlignment="1">
      <alignment/>
    </xf>
    <xf numFmtId="0" fontId="7" fillId="0" borderId="23" xfId="0" applyFont="1" applyBorder="1" applyAlignment="1">
      <alignment/>
    </xf>
    <xf numFmtId="0" fontId="5" fillId="0" borderId="17" xfId="0" applyFont="1" applyBorder="1" applyAlignment="1">
      <alignment/>
    </xf>
    <xf numFmtId="0" fontId="5" fillId="0" borderId="23" xfId="0" applyFont="1" applyBorder="1" applyAlignment="1">
      <alignment horizontal="center"/>
    </xf>
    <xf numFmtId="0" fontId="5" fillId="0" borderId="17" xfId="0" applyFont="1" applyBorder="1" applyAlignment="1">
      <alignment horizontal="justify" vertical="justify" wrapText="1"/>
    </xf>
    <xf numFmtId="0" fontId="7" fillId="0" borderId="22" xfId="0" applyFont="1" applyBorder="1" applyAlignment="1">
      <alignment horizontal="center" vertical="center"/>
    </xf>
    <xf numFmtId="2" fontId="7" fillId="0" borderId="17" xfId="0" applyNumberFormat="1" applyFont="1" applyBorder="1" applyAlignment="1">
      <alignment horizontal="center"/>
    </xf>
    <xf numFmtId="0" fontId="5" fillId="0" borderId="17" xfId="0" applyFont="1" applyBorder="1" applyAlignment="1">
      <alignment wrapText="1"/>
    </xf>
    <xf numFmtId="0" fontId="5" fillId="0" borderId="22" xfId="0" applyFont="1" applyBorder="1" applyAlignment="1">
      <alignment horizontal="center" vertical="center" wrapText="1"/>
    </xf>
    <xf numFmtId="0" fontId="7" fillId="0" borderId="22" xfId="1876" applyFont="1" applyBorder="1" applyAlignment="1">
      <alignment horizontal="center" vertical="center"/>
      <protection/>
    </xf>
    <xf numFmtId="0" fontId="5" fillId="0" borderId="17" xfId="1876" applyFont="1" applyBorder="1" applyAlignment="1">
      <alignment horizontal="justify" vertical="top" wrapText="1"/>
      <protection/>
    </xf>
    <xf numFmtId="0" fontId="6" fillId="0" borderId="17" xfId="1777" applyFont="1" applyFill="1" applyBorder="1" applyAlignment="1">
      <alignment horizontal="center" vertical="center"/>
      <protection/>
    </xf>
    <xf numFmtId="2" fontId="5" fillId="0" borderId="22" xfId="0" applyNumberFormat="1" applyFont="1" applyBorder="1" applyAlignment="1">
      <alignment horizontal="center" vertical="center"/>
    </xf>
    <xf numFmtId="0" fontId="7" fillId="0" borderId="17" xfId="0" applyFont="1" applyBorder="1" applyAlignment="1">
      <alignment/>
    </xf>
    <xf numFmtId="0" fontId="4" fillId="0" borderId="17" xfId="0" applyFont="1" applyBorder="1" applyAlignment="1">
      <alignment/>
    </xf>
    <xf numFmtId="0" fontId="4" fillId="0" borderId="17" xfId="0" applyFont="1" applyBorder="1" applyAlignment="1">
      <alignment horizontal="center"/>
    </xf>
    <xf numFmtId="2" fontId="7" fillId="0" borderId="23" xfId="0" applyNumberFormat="1" applyFont="1" applyBorder="1" applyAlignment="1">
      <alignment horizontal="center"/>
    </xf>
    <xf numFmtId="0" fontId="5" fillId="0" borderId="17" xfId="0" applyFont="1" applyBorder="1" applyAlignment="1">
      <alignment/>
    </xf>
    <xf numFmtId="2" fontId="7" fillId="0" borderId="25" xfId="0" applyNumberFormat="1" applyFont="1" applyBorder="1" applyAlignment="1">
      <alignment horizontal="center"/>
    </xf>
    <xf numFmtId="0" fontId="4" fillId="0" borderId="26" xfId="0" applyFont="1" applyBorder="1" applyAlignment="1">
      <alignment/>
    </xf>
    <xf numFmtId="0" fontId="4" fillId="0" borderId="26" xfId="0" applyFont="1" applyFill="1" applyBorder="1" applyAlignment="1">
      <alignment horizontal="center"/>
    </xf>
    <xf numFmtId="0" fontId="4" fillId="0" borderId="26" xfId="0" applyFont="1" applyBorder="1" applyAlignment="1">
      <alignment horizontal="center"/>
    </xf>
    <xf numFmtId="2" fontId="7" fillId="0" borderId="27" xfId="0" applyNumberFormat="1" applyFont="1" applyBorder="1" applyAlignment="1">
      <alignment horizontal="center" vertical="center"/>
    </xf>
    <xf numFmtId="0" fontId="5" fillId="0" borderId="28" xfId="0" applyFont="1" applyBorder="1" applyAlignment="1">
      <alignment/>
    </xf>
    <xf numFmtId="0" fontId="5" fillId="0" borderId="29" xfId="0" applyFont="1" applyBorder="1" applyAlignment="1">
      <alignment/>
    </xf>
    <xf numFmtId="0" fontId="4" fillId="0" borderId="30" xfId="0" applyFont="1" applyFill="1" applyBorder="1" applyAlignment="1">
      <alignment horizontal="center" vertical="center"/>
    </xf>
    <xf numFmtId="0" fontId="7" fillId="0" borderId="23" xfId="0" applyFont="1" applyBorder="1" applyAlignment="1">
      <alignment horizontal="center"/>
    </xf>
    <xf numFmtId="0" fontId="6" fillId="0" borderId="17" xfId="0" applyFont="1" applyFill="1" applyBorder="1" applyAlignment="1">
      <alignment horizontal="justify" vertical="justify" wrapText="1"/>
    </xf>
    <xf numFmtId="0" fontId="7" fillId="0" borderId="25" xfId="0" applyFont="1" applyBorder="1" applyAlignment="1">
      <alignment horizontal="center"/>
    </xf>
    <xf numFmtId="2" fontId="4" fillId="60" borderId="26" xfId="0" applyNumberFormat="1" applyFont="1" applyFill="1" applyBorder="1" applyAlignment="1">
      <alignment horizontal="justify" wrapText="1"/>
    </xf>
    <xf numFmtId="0" fontId="5" fillId="0" borderId="26" xfId="0" applyFont="1" applyBorder="1" applyAlignment="1">
      <alignment horizontal="center"/>
    </xf>
    <xf numFmtId="0" fontId="7" fillId="0" borderId="27" xfId="0" applyFont="1" applyBorder="1" applyAlignment="1">
      <alignment horizontal="center"/>
    </xf>
    <xf numFmtId="0" fontId="5" fillId="0" borderId="22" xfId="0" applyFont="1" applyBorder="1" applyAlignment="1">
      <alignment/>
    </xf>
    <xf numFmtId="0" fontId="5" fillId="0" borderId="23" xfId="0" applyFont="1" applyBorder="1" applyAlignment="1">
      <alignment/>
    </xf>
    <xf numFmtId="0" fontId="5" fillId="0" borderId="17" xfId="0" applyFont="1" applyBorder="1" applyAlignment="1">
      <alignment horizontal="left" wrapText="1"/>
    </xf>
    <xf numFmtId="0" fontId="5" fillId="0" borderId="22" xfId="0" applyFont="1" applyBorder="1" applyAlignment="1">
      <alignment horizontal="center"/>
    </xf>
    <xf numFmtId="0" fontId="6" fillId="0" borderId="17" xfId="0" applyFont="1" applyFill="1" applyBorder="1" applyAlignment="1">
      <alignment horizontal="left" vertical="top"/>
    </xf>
    <xf numFmtId="0" fontId="7" fillId="0" borderId="22" xfId="0" applyFont="1" applyBorder="1" applyAlignment="1">
      <alignment/>
    </xf>
    <xf numFmtId="0" fontId="4" fillId="0" borderId="17" xfId="0" applyFont="1" applyFill="1" applyBorder="1" applyAlignment="1">
      <alignment horizontal="left" vertical="top"/>
    </xf>
    <xf numFmtId="2" fontId="7" fillId="0" borderId="23" xfId="0" applyNumberFormat="1" applyFont="1" applyBorder="1" applyAlignment="1">
      <alignment horizontal="center"/>
    </xf>
    <xf numFmtId="0" fontId="7" fillId="0" borderId="25" xfId="0" applyFont="1" applyBorder="1" applyAlignment="1">
      <alignment/>
    </xf>
    <xf numFmtId="0" fontId="4" fillId="0" borderId="26" xfId="0" applyFont="1" applyFill="1" applyBorder="1" applyAlignment="1">
      <alignment horizontal="left" vertical="center"/>
    </xf>
    <xf numFmtId="0" fontId="7" fillId="0" borderId="26" xfId="0" applyFont="1" applyBorder="1" applyAlignment="1">
      <alignment/>
    </xf>
    <xf numFmtId="2" fontId="7" fillId="0" borderId="27" xfId="0" applyNumberFormat="1" applyFont="1" applyBorder="1" applyAlignment="1">
      <alignment horizontal="center"/>
    </xf>
    <xf numFmtId="0" fontId="9" fillId="0" borderId="0" xfId="0" applyFont="1" applyAlignment="1">
      <alignment vertical="top" wrapText="1"/>
    </xf>
    <xf numFmtId="0" fontId="12" fillId="0" borderId="0" xfId="0" applyFont="1" applyAlignment="1">
      <alignment horizontal="center" vertical="center" wrapText="1"/>
    </xf>
    <xf numFmtId="0" fontId="13" fillId="0" borderId="17" xfId="0" applyFont="1" applyFill="1" applyBorder="1" applyAlignment="1">
      <alignment horizontal="justify" vertical="top" wrapText="1"/>
    </xf>
    <xf numFmtId="0" fontId="14" fillId="0" borderId="17" xfId="0" applyFont="1" applyFill="1" applyBorder="1" applyAlignment="1">
      <alignment horizontal="justify" vertical="top" wrapText="1"/>
    </xf>
    <xf numFmtId="0" fontId="9" fillId="0" borderId="0" xfId="0" applyFont="1" applyAlignment="1">
      <alignment wrapText="1"/>
    </xf>
    <xf numFmtId="0" fontId="29" fillId="0" borderId="22" xfId="0" applyFont="1" applyBorder="1" applyAlignment="1">
      <alignment horizontal="center" vertical="center" wrapText="1"/>
    </xf>
    <xf numFmtId="0" fontId="29" fillId="0" borderId="17" xfId="0" applyFont="1" applyBorder="1" applyAlignment="1">
      <alignment vertical="top" wrapText="1"/>
    </xf>
    <xf numFmtId="0" fontId="29" fillId="0" borderId="17" xfId="0" applyFont="1" applyBorder="1" applyAlignment="1">
      <alignment horizontal="center" vertical="center" wrapText="1"/>
    </xf>
    <xf numFmtId="0" fontId="30" fillId="0" borderId="22" xfId="0" applyFont="1" applyBorder="1" applyAlignment="1">
      <alignment horizontal="center" vertical="center" wrapText="1"/>
    </xf>
    <xf numFmtId="0" fontId="30" fillId="0" borderId="17" xfId="0" applyFont="1" applyBorder="1" applyAlignment="1">
      <alignment vertical="top" wrapText="1"/>
    </xf>
    <xf numFmtId="0" fontId="29" fillId="0" borderId="17" xfId="0" applyFont="1" applyBorder="1" applyAlignment="1">
      <alignment horizontal="right" vertical="top" wrapText="1"/>
    </xf>
    <xf numFmtId="0" fontId="30" fillId="0" borderId="23" xfId="0" applyFont="1" applyBorder="1" applyAlignment="1">
      <alignment vertical="top" wrapText="1"/>
    </xf>
    <xf numFmtId="0" fontId="30" fillId="0" borderId="25" xfId="0" applyFont="1" applyBorder="1" applyAlignment="1">
      <alignment horizontal="center" vertical="center" wrapText="1"/>
    </xf>
    <xf numFmtId="0" fontId="29" fillId="0" borderId="26" xfId="0" applyFont="1" applyBorder="1" applyAlignment="1">
      <alignment horizontal="center" vertical="center" wrapText="1"/>
    </xf>
    <xf numFmtId="0" fontId="30" fillId="0" borderId="31" xfId="0" applyFont="1" applyBorder="1" applyAlignment="1">
      <alignment vertical="top" wrapText="1"/>
    </xf>
    <xf numFmtId="0" fontId="30" fillId="0" borderId="0" xfId="0" applyFont="1" applyAlignment="1">
      <alignment vertical="top" wrapText="1"/>
    </xf>
    <xf numFmtId="0" fontId="29" fillId="0" borderId="32"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34" xfId="0" applyFont="1" applyBorder="1" applyAlignment="1">
      <alignment horizontal="center" vertical="center" wrapText="1"/>
    </xf>
    <xf numFmtId="0" fontId="30" fillId="0" borderId="35" xfId="0" applyFont="1" applyBorder="1" applyAlignment="1">
      <alignment vertical="top" wrapText="1"/>
    </xf>
    <xf numFmtId="0" fontId="13" fillId="0" borderId="17" xfId="0" applyFont="1" applyBorder="1" applyAlignment="1" applyProtection="1">
      <alignment horizontal="center" vertical="center"/>
      <protection/>
    </xf>
    <xf numFmtId="2" fontId="13" fillId="0" borderId="23" xfId="0" applyNumberFormat="1" applyFont="1" applyFill="1" applyBorder="1" applyAlignment="1" applyProtection="1">
      <alignment horizontal="center" vertical="center"/>
      <protection/>
    </xf>
    <xf numFmtId="0" fontId="29" fillId="0" borderId="22" xfId="0" applyFont="1" applyFill="1" applyBorder="1" applyAlignment="1">
      <alignment horizontal="center" vertical="center" wrapText="1"/>
    </xf>
    <xf numFmtId="2" fontId="13" fillId="0" borderId="17" xfId="0" applyNumberFormat="1" applyFont="1" applyFill="1" applyBorder="1" applyAlignment="1" applyProtection="1">
      <alignment horizontal="center" vertical="center"/>
      <protection/>
    </xf>
    <xf numFmtId="0" fontId="13" fillId="0" borderId="17" xfId="0" applyFont="1" applyFill="1" applyBorder="1" applyAlignment="1" applyProtection="1">
      <alignment horizontal="center" vertical="center"/>
      <protection/>
    </xf>
    <xf numFmtId="0" fontId="13" fillId="0" borderId="17" xfId="0" applyFont="1" applyBorder="1" applyAlignment="1" applyProtection="1">
      <alignment horizontal="left" vertical="top" wrapText="1"/>
      <protection/>
    </xf>
    <xf numFmtId="172" fontId="30" fillId="0" borderId="22" xfId="0" applyNumberFormat="1" applyFont="1" applyBorder="1" applyAlignment="1">
      <alignment horizontal="center" vertical="center" wrapText="1"/>
    </xf>
    <xf numFmtId="0" fontId="30" fillId="0" borderId="26" xfId="0" applyFont="1" applyBorder="1" applyAlignment="1">
      <alignment vertical="top" wrapText="1"/>
    </xf>
    <xf numFmtId="2" fontId="13" fillId="0" borderId="27" xfId="0" applyNumberFormat="1" applyFont="1" applyFill="1" applyBorder="1" applyAlignment="1" applyProtection="1">
      <alignment horizontal="center" vertical="center"/>
      <protection/>
    </xf>
    <xf numFmtId="0" fontId="30" fillId="0" borderId="0" xfId="0" applyFont="1" applyAlignment="1">
      <alignment horizontal="center" vertical="center" wrapText="1"/>
    </xf>
    <xf numFmtId="0" fontId="29" fillId="0" borderId="0" xfId="0" applyFont="1" applyAlignment="1">
      <alignment horizontal="center" vertical="center" wrapText="1"/>
    </xf>
    <xf numFmtId="0" fontId="30" fillId="0" borderId="0" xfId="0" applyFont="1" applyFill="1" applyAlignment="1">
      <alignment horizontal="center" vertical="center" wrapText="1"/>
    </xf>
    <xf numFmtId="0" fontId="9" fillId="0" borderId="0" xfId="0" applyFont="1" applyFill="1" applyAlignment="1">
      <alignment horizontal="center" vertical="center" wrapText="1"/>
    </xf>
    <xf numFmtId="0" fontId="12" fillId="0" borderId="17" xfId="0" applyFont="1" applyFill="1" applyBorder="1" applyAlignment="1">
      <alignment vertical="top" wrapText="1"/>
    </xf>
    <xf numFmtId="0" fontId="12" fillId="0" borderId="17" xfId="0" applyFont="1" applyFill="1" applyBorder="1" applyAlignment="1">
      <alignment horizontal="center" vertical="center" wrapText="1"/>
    </xf>
    <xf numFmtId="0" fontId="9" fillId="0" borderId="17" xfId="0" applyFont="1" applyFill="1" applyBorder="1" applyAlignment="1">
      <alignment vertical="top" wrapText="1"/>
    </xf>
    <xf numFmtId="0" fontId="9" fillId="0" borderId="17" xfId="0" applyFont="1" applyFill="1" applyBorder="1" applyAlignment="1">
      <alignment horizontal="center" vertical="center" wrapText="1"/>
    </xf>
    <xf numFmtId="0" fontId="12" fillId="0" borderId="36" xfId="0" applyFont="1" applyFill="1" applyBorder="1" applyAlignment="1">
      <alignment horizontal="center" vertical="center" wrapText="1"/>
    </xf>
    <xf numFmtId="0" fontId="12" fillId="0" borderId="37" xfId="0" applyFont="1" applyFill="1" applyBorder="1" applyAlignment="1">
      <alignment horizontal="right" vertical="top" wrapText="1"/>
    </xf>
    <xf numFmtId="0" fontId="12" fillId="0" borderId="37" xfId="0" applyFont="1" applyFill="1" applyBorder="1" applyAlignment="1">
      <alignment horizontal="center" vertical="center" wrapText="1"/>
    </xf>
    <xf numFmtId="0" fontId="9" fillId="0" borderId="17" xfId="0" applyNumberFormat="1" applyFont="1" applyFill="1" applyBorder="1" applyAlignment="1">
      <alignment vertical="top" wrapText="1"/>
    </xf>
    <xf numFmtId="2" fontId="9" fillId="0" borderId="17" xfId="0" applyNumberFormat="1" applyFont="1" applyFill="1" applyBorder="1" applyAlignment="1">
      <alignment horizontal="center" vertical="center" wrapText="1"/>
    </xf>
    <xf numFmtId="0" fontId="12" fillId="0" borderId="17" xfId="0" applyFont="1" applyFill="1" applyBorder="1" applyAlignment="1">
      <alignment horizontal="left" vertical="top" wrapText="1"/>
    </xf>
    <xf numFmtId="0" fontId="12" fillId="0" borderId="17" xfId="0" applyFont="1" applyFill="1" applyBorder="1" applyAlignment="1">
      <alignment horizontal="right" vertical="top" wrapText="1"/>
    </xf>
    <xf numFmtId="2" fontId="12" fillId="0" borderId="17" xfId="0" applyNumberFormat="1" applyFont="1" applyFill="1" applyBorder="1" applyAlignment="1">
      <alignment horizontal="center" vertical="center" wrapText="1"/>
    </xf>
    <xf numFmtId="2" fontId="12" fillId="0" borderId="37" xfId="0" applyNumberFormat="1" applyFont="1" applyFill="1" applyBorder="1" applyAlignment="1">
      <alignment horizontal="center" vertical="center" wrapText="1"/>
    </xf>
    <xf numFmtId="0" fontId="9" fillId="0" borderId="38" xfId="0" applyFont="1" applyFill="1" applyBorder="1" applyAlignment="1">
      <alignment horizontal="center" vertical="center" wrapText="1"/>
    </xf>
    <xf numFmtId="0" fontId="0" fillId="0" borderId="17" xfId="0" applyFill="1" applyBorder="1" applyAlignment="1">
      <alignment horizontal="left" vertical="center" wrapText="1"/>
    </xf>
    <xf numFmtId="2" fontId="0" fillId="0" borderId="17" xfId="0" applyNumberFormat="1" applyFill="1" applyBorder="1" applyAlignment="1">
      <alignment vertical="center" wrapText="1"/>
    </xf>
    <xf numFmtId="0" fontId="0" fillId="0" borderId="17" xfId="0" applyFill="1" applyBorder="1" applyAlignment="1">
      <alignment vertical="center" wrapText="1"/>
    </xf>
    <xf numFmtId="0" fontId="31" fillId="0" borderId="17" xfId="0" applyFont="1" applyFill="1" applyBorder="1" applyAlignment="1">
      <alignment/>
    </xf>
    <xf numFmtId="0" fontId="9" fillId="0" borderId="17" xfId="0" applyFont="1" applyFill="1" applyBorder="1" applyAlignment="1">
      <alignment vertical="center"/>
    </xf>
    <xf numFmtId="0" fontId="22" fillId="0" borderId="17" xfId="0" applyFont="1" applyFill="1" applyBorder="1" applyAlignment="1">
      <alignment horizontal="left" vertical="center" wrapText="1"/>
    </xf>
    <xf numFmtId="0" fontId="9" fillId="0" borderId="17" xfId="0" applyNumberFormat="1" applyFont="1" applyFill="1" applyBorder="1" applyAlignment="1">
      <alignment horizontal="left" vertical="top" wrapText="1"/>
    </xf>
    <xf numFmtId="2" fontId="30" fillId="0" borderId="17" xfId="0" applyNumberFormat="1" applyFont="1" applyFill="1" applyBorder="1" applyAlignment="1">
      <alignment horizontal="center" vertical="center" wrapText="1"/>
    </xf>
    <xf numFmtId="0" fontId="30" fillId="0" borderId="17" xfId="0" applyFont="1" applyFill="1" applyBorder="1" applyAlignment="1">
      <alignment horizontal="center" vertical="center" wrapText="1"/>
    </xf>
    <xf numFmtId="0" fontId="29" fillId="0" borderId="17" xfId="0" applyFont="1" applyFill="1" applyBorder="1" applyAlignment="1">
      <alignment horizontal="justify" vertical="top" wrapText="1"/>
    </xf>
    <xf numFmtId="0" fontId="30" fillId="0" borderId="17" xfId="0" applyFont="1" applyFill="1" applyBorder="1" applyAlignment="1">
      <alignment horizontal="justify" vertical="top" wrapText="1"/>
    </xf>
    <xf numFmtId="0" fontId="9" fillId="0" borderId="17" xfId="0" applyNumberFormat="1" applyFont="1" applyFill="1" applyBorder="1" applyAlignment="1">
      <alignment vertical="top" wrapText="1"/>
    </xf>
    <xf numFmtId="0" fontId="56" fillId="0" borderId="17" xfId="0" applyFont="1" applyFill="1" applyBorder="1" applyAlignment="1">
      <alignment vertical="center" wrapText="1"/>
    </xf>
    <xf numFmtId="2" fontId="9" fillId="0" borderId="17" xfId="0" applyNumberFormat="1" applyFont="1" applyFill="1" applyBorder="1" applyAlignment="1">
      <alignment horizontal="center" vertical="center" wrapText="1"/>
    </xf>
    <xf numFmtId="0" fontId="9" fillId="0" borderId="17" xfId="0" applyFont="1" applyFill="1" applyBorder="1" applyAlignment="1">
      <alignment horizontal="center" vertical="center" wrapText="1"/>
    </xf>
    <xf numFmtId="0" fontId="29" fillId="0" borderId="17" xfId="0" applyFont="1" applyFill="1" applyBorder="1" applyAlignment="1">
      <alignment horizontal="left" vertical="top"/>
    </xf>
    <xf numFmtId="0" fontId="30" fillId="0" borderId="17" xfId="0" applyFont="1" applyFill="1" applyBorder="1" applyAlignment="1">
      <alignment horizontal="center"/>
    </xf>
    <xf numFmtId="0" fontId="30" fillId="0" borderId="17" xfId="0" applyFont="1" applyBorder="1" applyAlignment="1">
      <alignment horizontal="center" vertical="center"/>
    </xf>
    <xf numFmtId="0" fontId="30" fillId="0" borderId="17" xfId="0" applyFont="1" applyFill="1" applyBorder="1" applyAlignment="1">
      <alignment vertical="top" wrapText="1"/>
    </xf>
    <xf numFmtId="1" fontId="30" fillId="0" borderId="17" xfId="0" applyNumberFormat="1" applyFont="1" applyFill="1" applyBorder="1" applyAlignment="1">
      <alignment wrapText="1"/>
    </xf>
    <xf numFmtId="1" fontId="9" fillId="0" borderId="0" xfId="0" applyNumberFormat="1" applyFont="1" applyAlignment="1">
      <alignment vertical="top" wrapText="1"/>
    </xf>
    <xf numFmtId="1" fontId="9" fillId="0" borderId="0" xfId="0" applyNumberFormat="1" applyFont="1" applyFill="1" applyAlignment="1">
      <alignment horizontal="center" vertical="center" wrapText="1"/>
    </xf>
    <xf numFmtId="9" fontId="9" fillId="0" borderId="0" xfId="0" applyNumberFormat="1" applyFont="1" applyFill="1" applyAlignment="1">
      <alignment horizontal="center" vertical="center" wrapText="1"/>
    </xf>
    <xf numFmtId="198" fontId="9" fillId="0" borderId="0" xfId="0" applyNumberFormat="1" applyFont="1" applyFill="1" applyAlignment="1">
      <alignment horizontal="center" vertical="center" wrapText="1"/>
    </xf>
    <xf numFmtId="0" fontId="29" fillId="0" borderId="17" xfId="0" applyFont="1" applyFill="1" applyBorder="1" applyAlignment="1">
      <alignment horizontal="center" vertical="top" wrapText="1"/>
    </xf>
    <xf numFmtId="0" fontId="29" fillId="0" borderId="17" xfId="0" applyFont="1" applyFill="1" applyBorder="1" applyAlignment="1">
      <alignment vertical="top" wrapText="1"/>
    </xf>
    <xf numFmtId="0" fontId="30" fillId="0" borderId="17" xfId="0" applyFont="1" applyFill="1" applyBorder="1" applyAlignment="1">
      <alignment horizontal="center" vertical="center" wrapText="1"/>
    </xf>
    <xf numFmtId="0" fontId="30" fillId="0" borderId="17" xfId="0" applyFont="1" applyFill="1" applyBorder="1" applyAlignment="1">
      <alignment horizontal="center" wrapText="1"/>
    </xf>
    <xf numFmtId="2" fontId="30" fillId="0" borderId="17" xfId="0" applyNumberFormat="1" applyFont="1" applyFill="1" applyBorder="1" applyAlignment="1">
      <alignment horizontal="center" wrapText="1"/>
    </xf>
    <xf numFmtId="1" fontId="30" fillId="0" borderId="17" xfId="0" applyNumberFormat="1" applyFont="1" applyFill="1" applyBorder="1" applyAlignment="1">
      <alignment horizontal="center" wrapText="1"/>
    </xf>
    <xf numFmtId="0" fontId="2" fillId="0" borderId="17" xfId="0" applyFont="1" applyFill="1" applyBorder="1" applyAlignment="1">
      <alignment horizontal="left" vertical="top" wrapText="1"/>
    </xf>
    <xf numFmtId="0" fontId="9" fillId="0" borderId="0" xfId="0" applyFont="1" applyFill="1" applyBorder="1" applyAlignment="1">
      <alignment horizontal="center" vertical="center" wrapText="1"/>
    </xf>
    <xf numFmtId="1" fontId="9" fillId="0" borderId="17" xfId="0" applyNumberFormat="1" applyFont="1" applyFill="1" applyBorder="1" applyAlignment="1">
      <alignment horizontal="center" vertical="center" wrapText="1"/>
    </xf>
    <xf numFmtId="1" fontId="9" fillId="0" borderId="0" xfId="0" applyNumberFormat="1" applyFont="1" applyFill="1" applyBorder="1" applyAlignment="1">
      <alignment horizontal="center" vertical="center" wrapText="1"/>
    </xf>
    <xf numFmtId="0" fontId="2" fillId="0" borderId="17" xfId="1823" applyFont="1" applyBorder="1" applyAlignment="1">
      <alignment horizontal="justify" vertical="center" wrapText="1"/>
      <protection/>
    </xf>
    <xf numFmtId="0" fontId="46" fillId="0" borderId="17" xfId="1823" applyFont="1" applyBorder="1" applyAlignment="1">
      <alignment horizontal="justify" vertical="center" wrapText="1"/>
      <protection/>
    </xf>
    <xf numFmtId="0" fontId="12" fillId="0" borderId="17" xfId="0" applyFont="1" applyFill="1" applyBorder="1" applyAlignment="1">
      <alignment horizontal="center" vertical="center" wrapText="1"/>
    </xf>
    <xf numFmtId="0" fontId="12" fillId="0" borderId="39" xfId="0" applyFont="1" applyFill="1" applyBorder="1" applyAlignment="1">
      <alignment horizontal="center" vertical="center"/>
    </xf>
    <xf numFmtId="0" fontId="12" fillId="0" borderId="0" xfId="0" applyFont="1" applyFill="1" applyBorder="1" applyAlignment="1">
      <alignment horizontal="center" vertical="center"/>
    </xf>
    <xf numFmtId="0" fontId="30" fillId="0" borderId="0" xfId="0" applyFont="1" applyAlignment="1">
      <alignment horizontal="center" vertical="center" wrapText="1"/>
    </xf>
    <xf numFmtId="0" fontId="29" fillId="0" borderId="40"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30" xfId="0" applyFont="1" applyBorder="1" applyAlignment="1">
      <alignment horizontal="center" vertical="top" wrapText="1"/>
    </xf>
    <xf numFmtId="0" fontId="29" fillId="0" borderId="10" xfId="0" applyFont="1" applyBorder="1" applyAlignment="1">
      <alignment horizontal="center" vertical="top" wrapText="1"/>
    </xf>
    <xf numFmtId="0" fontId="29" fillId="0" borderId="42" xfId="0" applyFont="1" applyBorder="1" applyAlignment="1">
      <alignment horizontal="center" vertical="top" wrapText="1"/>
    </xf>
    <xf numFmtId="0" fontId="7" fillId="0" borderId="22"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43" xfId="0" applyFont="1" applyFill="1" applyBorder="1" applyAlignment="1">
      <alignment horizontal="center" vertical="center" wrapText="1"/>
    </xf>
    <xf numFmtId="0" fontId="4" fillId="2" borderId="40" xfId="0" applyFont="1" applyFill="1" applyBorder="1" applyAlignment="1">
      <alignment horizontal="center" vertical="center" wrapText="1"/>
    </xf>
    <xf numFmtId="0" fontId="4" fillId="2" borderId="4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7" fillId="0" borderId="22" xfId="0" applyFont="1" applyBorder="1" applyAlignment="1">
      <alignment horizontal="center" wrapText="1"/>
    </xf>
    <xf numFmtId="0" fontId="7" fillId="0" borderId="17" xfId="0" applyFont="1" applyBorder="1" applyAlignment="1">
      <alignment horizontal="center" wrapText="1"/>
    </xf>
  </cellXfs>
  <cellStyles count="2328">
    <cellStyle name="Normal" xfId="0"/>
    <cellStyle name="_Intelenet - 4th Floor RRP 05.01.07" xfId="15"/>
    <cellStyle name="_ONGC CCCL-FAS-26-03-08" xfId="16"/>
    <cellStyle name="_Prozone (BMS) - 27..02.08" xfId="17"/>
    <cellStyle name="_SHAR-SDSC-Block1-07.10.08" xfId="18"/>
    <cellStyle name="0,0&#13;&#10;NA&#13;&#10;" xfId="19"/>
    <cellStyle name="20% - Accent1" xfId="20"/>
    <cellStyle name="20% - Accent1 10" xfId="21"/>
    <cellStyle name="20% - Accent1 10 2" xfId="22"/>
    <cellStyle name="20% - Accent1 11" xfId="23"/>
    <cellStyle name="20% - Accent1 11 2" xfId="24"/>
    <cellStyle name="20% - Accent1 12" xfId="25"/>
    <cellStyle name="20% - Accent1 12 2" xfId="26"/>
    <cellStyle name="20% - Accent1 13" xfId="27"/>
    <cellStyle name="20% - Accent1 13 2" xfId="28"/>
    <cellStyle name="20% - Accent1 14" xfId="29"/>
    <cellStyle name="20% - Accent1 14 2" xfId="30"/>
    <cellStyle name="20% - Accent1 15" xfId="31"/>
    <cellStyle name="20% - Accent1 15 2" xfId="32"/>
    <cellStyle name="20% - Accent1 16" xfId="33"/>
    <cellStyle name="20% - Accent1 16 2" xfId="34"/>
    <cellStyle name="20% - Accent1 17" xfId="35"/>
    <cellStyle name="20% - Accent1 17 2" xfId="36"/>
    <cellStyle name="20% - Accent1 18" xfId="37"/>
    <cellStyle name="20% - Accent1 18 2" xfId="38"/>
    <cellStyle name="20% - Accent1 19" xfId="39"/>
    <cellStyle name="20% - Accent1 2" xfId="40"/>
    <cellStyle name="20% - Accent1 2 2" xfId="41"/>
    <cellStyle name="20% - Accent1 20" xfId="42"/>
    <cellStyle name="20% - Accent1 21" xfId="43"/>
    <cellStyle name="20% - Accent1 22" xfId="44"/>
    <cellStyle name="20% - Accent1 23" xfId="45"/>
    <cellStyle name="20% - Accent1 24" xfId="46"/>
    <cellStyle name="20% - Accent1 25" xfId="47"/>
    <cellStyle name="20% - Accent1 26" xfId="48"/>
    <cellStyle name="20% - Accent1 3" xfId="49"/>
    <cellStyle name="20% - Accent1 3 2" xfId="50"/>
    <cellStyle name="20% - Accent1 4" xfId="51"/>
    <cellStyle name="20% - Accent1 4 2" xfId="52"/>
    <cellStyle name="20% - Accent1 5" xfId="53"/>
    <cellStyle name="20% - Accent1 5 2" xfId="54"/>
    <cellStyle name="20% - Accent1 6" xfId="55"/>
    <cellStyle name="20% - Accent1 6 2" xfId="56"/>
    <cellStyle name="20% - Accent1 7" xfId="57"/>
    <cellStyle name="20% - Accent1 7 2" xfId="58"/>
    <cellStyle name="20% - Accent1 8" xfId="59"/>
    <cellStyle name="20% - Accent1 8 2" xfId="60"/>
    <cellStyle name="20% - Accent1 9" xfId="61"/>
    <cellStyle name="20% - Accent1 9 2" xfId="62"/>
    <cellStyle name="20% - Accent2" xfId="63"/>
    <cellStyle name="20% - Accent2 10" xfId="64"/>
    <cellStyle name="20% - Accent2 10 2" xfId="65"/>
    <cellStyle name="20% - Accent2 11" xfId="66"/>
    <cellStyle name="20% - Accent2 11 2" xfId="67"/>
    <cellStyle name="20% - Accent2 12" xfId="68"/>
    <cellStyle name="20% - Accent2 12 2" xfId="69"/>
    <cellStyle name="20% - Accent2 13" xfId="70"/>
    <cellStyle name="20% - Accent2 13 2" xfId="71"/>
    <cellStyle name="20% - Accent2 14" xfId="72"/>
    <cellStyle name="20% - Accent2 14 2" xfId="73"/>
    <cellStyle name="20% - Accent2 15" xfId="74"/>
    <cellStyle name="20% - Accent2 15 2" xfId="75"/>
    <cellStyle name="20% - Accent2 16" xfId="76"/>
    <cellStyle name="20% - Accent2 16 2" xfId="77"/>
    <cellStyle name="20% - Accent2 17" xfId="78"/>
    <cellStyle name="20% - Accent2 17 2" xfId="79"/>
    <cellStyle name="20% - Accent2 18" xfId="80"/>
    <cellStyle name="20% - Accent2 18 2" xfId="81"/>
    <cellStyle name="20% - Accent2 19" xfId="82"/>
    <cellStyle name="20% - Accent2 2" xfId="83"/>
    <cellStyle name="20% - Accent2 2 2" xfId="84"/>
    <cellStyle name="20% - Accent2 20" xfId="85"/>
    <cellStyle name="20% - Accent2 21" xfId="86"/>
    <cellStyle name="20% - Accent2 22" xfId="87"/>
    <cellStyle name="20% - Accent2 23" xfId="88"/>
    <cellStyle name="20% - Accent2 24" xfId="89"/>
    <cellStyle name="20% - Accent2 25" xfId="90"/>
    <cellStyle name="20% - Accent2 26" xfId="91"/>
    <cellStyle name="20% - Accent2 3" xfId="92"/>
    <cellStyle name="20% - Accent2 3 2" xfId="93"/>
    <cellStyle name="20% - Accent2 4" xfId="94"/>
    <cellStyle name="20% - Accent2 4 2" xfId="95"/>
    <cellStyle name="20% - Accent2 5" xfId="96"/>
    <cellStyle name="20% - Accent2 5 2" xfId="97"/>
    <cellStyle name="20% - Accent2 6" xfId="98"/>
    <cellStyle name="20% - Accent2 6 2" xfId="99"/>
    <cellStyle name="20% - Accent2 7" xfId="100"/>
    <cellStyle name="20% - Accent2 7 2" xfId="101"/>
    <cellStyle name="20% - Accent2 8" xfId="102"/>
    <cellStyle name="20% - Accent2 8 2" xfId="103"/>
    <cellStyle name="20% - Accent2 9" xfId="104"/>
    <cellStyle name="20% - Accent2 9 2" xfId="105"/>
    <cellStyle name="20% - Accent3" xfId="106"/>
    <cellStyle name="20% - Accent3 10" xfId="107"/>
    <cellStyle name="20% - Accent3 10 2" xfId="108"/>
    <cellStyle name="20% - Accent3 11" xfId="109"/>
    <cellStyle name="20% - Accent3 11 2" xfId="110"/>
    <cellStyle name="20% - Accent3 12" xfId="111"/>
    <cellStyle name="20% - Accent3 12 2" xfId="112"/>
    <cellStyle name="20% - Accent3 13" xfId="113"/>
    <cellStyle name="20% - Accent3 13 2" xfId="114"/>
    <cellStyle name="20% - Accent3 14" xfId="115"/>
    <cellStyle name="20% - Accent3 14 2" xfId="116"/>
    <cellStyle name="20% - Accent3 15" xfId="117"/>
    <cellStyle name="20% - Accent3 15 2" xfId="118"/>
    <cellStyle name="20% - Accent3 16" xfId="119"/>
    <cellStyle name="20% - Accent3 16 2" xfId="120"/>
    <cellStyle name="20% - Accent3 17" xfId="121"/>
    <cellStyle name="20% - Accent3 17 2" xfId="122"/>
    <cellStyle name="20% - Accent3 18" xfId="123"/>
    <cellStyle name="20% - Accent3 18 2" xfId="124"/>
    <cellStyle name="20% - Accent3 19" xfId="125"/>
    <cellStyle name="20% - Accent3 2" xfId="126"/>
    <cellStyle name="20% - Accent3 2 2" xfId="127"/>
    <cellStyle name="20% - Accent3 20" xfId="128"/>
    <cellStyle name="20% - Accent3 21" xfId="129"/>
    <cellStyle name="20% - Accent3 22" xfId="130"/>
    <cellStyle name="20% - Accent3 23" xfId="131"/>
    <cellStyle name="20% - Accent3 24" xfId="132"/>
    <cellStyle name="20% - Accent3 25" xfId="133"/>
    <cellStyle name="20% - Accent3 26" xfId="134"/>
    <cellStyle name="20% - Accent3 3" xfId="135"/>
    <cellStyle name="20% - Accent3 3 2" xfId="136"/>
    <cellStyle name="20% - Accent3 4" xfId="137"/>
    <cellStyle name="20% - Accent3 4 2" xfId="138"/>
    <cellStyle name="20% - Accent3 5" xfId="139"/>
    <cellStyle name="20% - Accent3 5 2" xfId="140"/>
    <cellStyle name="20% - Accent3 6" xfId="141"/>
    <cellStyle name="20% - Accent3 6 2" xfId="142"/>
    <cellStyle name="20% - Accent3 7" xfId="143"/>
    <cellStyle name="20% - Accent3 7 2" xfId="144"/>
    <cellStyle name="20% - Accent3 8" xfId="145"/>
    <cellStyle name="20% - Accent3 8 2" xfId="146"/>
    <cellStyle name="20% - Accent3 9" xfId="147"/>
    <cellStyle name="20% - Accent3 9 2" xfId="148"/>
    <cellStyle name="20% - Accent4" xfId="149"/>
    <cellStyle name="20% - Accent4 10" xfId="150"/>
    <cellStyle name="20% - Accent4 10 2" xfId="151"/>
    <cellStyle name="20% - Accent4 11" xfId="152"/>
    <cellStyle name="20% - Accent4 11 2" xfId="153"/>
    <cellStyle name="20% - Accent4 12" xfId="154"/>
    <cellStyle name="20% - Accent4 12 2" xfId="155"/>
    <cellStyle name="20% - Accent4 13" xfId="156"/>
    <cellStyle name="20% - Accent4 13 2" xfId="157"/>
    <cellStyle name="20% - Accent4 14" xfId="158"/>
    <cellStyle name="20% - Accent4 14 2" xfId="159"/>
    <cellStyle name="20% - Accent4 15" xfId="160"/>
    <cellStyle name="20% - Accent4 15 2" xfId="161"/>
    <cellStyle name="20% - Accent4 16" xfId="162"/>
    <cellStyle name="20% - Accent4 16 2" xfId="163"/>
    <cellStyle name="20% - Accent4 17" xfId="164"/>
    <cellStyle name="20% - Accent4 17 2" xfId="165"/>
    <cellStyle name="20% - Accent4 18" xfId="166"/>
    <cellStyle name="20% - Accent4 18 2" xfId="167"/>
    <cellStyle name="20% - Accent4 19" xfId="168"/>
    <cellStyle name="20% - Accent4 2" xfId="169"/>
    <cellStyle name="20% - Accent4 2 2" xfId="170"/>
    <cellStyle name="20% - Accent4 20" xfId="171"/>
    <cellStyle name="20% - Accent4 21" xfId="172"/>
    <cellStyle name="20% - Accent4 22" xfId="173"/>
    <cellStyle name="20% - Accent4 23" xfId="174"/>
    <cellStyle name="20% - Accent4 24" xfId="175"/>
    <cellStyle name="20% - Accent4 25" xfId="176"/>
    <cellStyle name="20% - Accent4 26" xfId="177"/>
    <cellStyle name="20% - Accent4 3" xfId="178"/>
    <cellStyle name="20% - Accent4 3 2" xfId="179"/>
    <cellStyle name="20% - Accent4 4" xfId="180"/>
    <cellStyle name="20% - Accent4 4 2" xfId="181"/>
    <cellStyle name="20% - Accent4 5" xfId="182"/>
    <cellStyle name="20% - Accent4 5 2" xfId="183"/>
    <cellStyle name="20% - Accent4 6" xfId="184"/>
    <cellStyle name="20% - Accent4 6 2" xfId="185"/>
    <cellStyle name="20% - Accent4 7" xfId="186"/>
    <cellStyle name="20% - Accent4 7 2" xfId="187"/>
    <cellStyle name="20% - Accent4 8" xfId="188"/>
    <cellStyle name="20% - Accent4 8 2" xfId="189"/>
    <cellStyle name="20% - Accent4 9" xfId="190"/>
    <cellStyle name="20% - Accent4 9 2" xfId="191"/>
    <cellStyle name="20% - Accent5" xfId="192"/>
    <cellStyle name="20% - Accent5 10" xfId="193"/>
    <cellStyle name="20% - Accent5 10 2" xfId="194"/>
    <cellStyle name="20% - Accent5 11" xfId="195"/>
    <cellStyle name="20% - Accent5 11 2" xfId="196"/>
    <cellStyle name="20% - Accent5 12" xfId="197"/>
    <cellStyle name="20% - Accent5 12 2" xfId="198"/>
    <cellStyle name="20% - Accent5 13" xfId="199"/>
    <cellStyle name="20% - Accent5 13 2" xfId="200"/>
    <cellStyle name="20% - Accent5 14" xfId="201"/>
    <cellStyle name="20% - Accent5 14 2" xfId="202"/>
    <cellStyle name="20% - Accent5 15" xfId="203"/>
    <cellStyle name="20% - Accent5 15 2" xfId="204"/>
    <cellStyle name="20% - Accent5 16" xfId="205"/>
    <cellStyle name="20% - Accent5 16 2" xfId="206"/>
    <cellStyle name="20% - Accent5 17" xfId="207"/>
    <cellStyle name="20% - Accent5 17 2" xfId="208"/>
    <cellStyle name="20% - Accent5 18" xfId="209"/>
    <cellStyle name="20% - Accent5 18 2" xfId="210"/>
    <cellStyle name="20% - Accent5 19" xfId="211"/>
    <cellStyle name="20% - Accent5 2" xfId="212"/>
    <cellStyle name="20% - Accent5 2 2" xfId="213"/>
    <cellStyle name="20% - Accent5 2 3 3 7" xfId="214"/>
    <cellStyle name="20% - Accent5 20" xfId="215"/>
    <cellStyle name="20% - Accent5 21" xfId="216"/>
    <cellStyle name="20% - Accent5 22" xfId="217"/>
    <cellStyle name="20% - Accent5 23" xfId="218"/>
    <cellStyle name="20% - Accent5 24" xfId="219"/>
    <cellStyle name="20% - Accent5 25" xfId="220"/>
    <cellStyle name="20% - Accent5 26" xfId="221"/>
    <cellStyle name="20% - Accent5 3" xfId="222"/>
    <cellStyle name="20% - Accent5 3 2" xfId="223"/>
    <cellStyle name="20% - Accent5 4" xfId="224"/>
    <cellStyle name="20% - Accent5 4 2" xfId="225"/>
    <cellStyle name="20% - Accent5 5" xfId="226"/>
    <cellStyle name="20% - Accent5 5 2" xfId="227"/>
    <cellStyle name="20% - Accent5 6" xfId="228"/>
    <cellStyle name="20% - Accent5 6 2" xfId="229"/>
    <cellStyle name="20% - Accent5 7" xfId="230"/>
    <cellStyle name="20% - Accent5 7 2" xfId="231"/>
    <cellStyle name="20% - Accent5 8" xfId="232"/>
    <cellStyle name="20% - Accent5 8 2" xfId="233"/>
    <cellStyle name="20% - Accent5 9" xfId="234"/>
    <cellStyle name="20% - Accent5 9 2" xfId="235"/>
    <cellStyle name="20% - Accent6" xfId="236"/>
    <cellStyle name="20% - Accent6 10" xfId="237"/>
    <cellStyle name="20% - Accent6 10 2" xfId="238"/>
    <cellStyle name="20% - Accent6 11" xfId="239"/>
    <cellStyle name="20% - Accent6 11 2" xfId="240"/>
    <cellStyle name="20% - Accent6 12" xfId="241"/>
    <cellStyle name="20% - Accent6 12 2" xfId="242"/>
    <cellStyle name="20% - Accent6 13" xfId="243"/>
    <cellStyle name="20% - Accent6 13 2" xfId="244"/>
    <cellStyle name="20% - Accent6 14" xfId="245"/>
    <cellStyle name="20% - Accent6 14 2" xfId="246"/>
    <cellStyle name="20% - Accent6 15" xfId="247"/>
    <cellStyle name="20% - Accent6 15 2" xfId="248"/>
    <cellStyle name="20% - Accent6 16" xfId="249"/>
    <cellStyle name="20% - Accent6 16 2" xfId="250"/>
    <cellStyle name="20% - Accent6 17" xfId="251"/>
    <cellStyle name="20% - Accent6 17 2" xfId="252"/>
    <cellStyle name="20% - Accent6 18" xfId="253"/>
    <cellStyle name="20% - Accent6 18 2" xfId="254"/>
    <cellStyle name="20% - Accent6 19" xfId="255"/>
    <cellStyle name="20% - Accent6 2" xfId="256"/>
    <cellStyle name="20% - Accent6 2 2" xfId="257"/>
    <cellStyle name="20% - Accent6 20" xfId="258"/>
    <cellStyle name="20% - Accent6 21" xfId="259"/>
    <cellStyle name="20% - Accent6 22" xfId="260"/>
    <cellStyle name="20% - Accent6 23" xfId="261"/>
    <cellStyle name="20% - Accent6 24" xfId="262"/>
    <cellStyle name="20% - Accent6 25" xfId="263"/>
    <cellStyle name="20% - Accent6 26" xfId="264"/>
    <cellStyle name="20% - Accent6 3" xfId="265"/>
    <cellStyle name="20% - Accent6 3 2" xfId="266"/>
    <cellStyle name="20% - Accent6 4" xfId="267"/>
    <cellStyle name="20% - Accent6 4 2" xfId="268"/>
    <cellStyle name="20% - Accent6 5" xfId="269"/>
    <cellStyle name="20% - Accent6 5 2" xfId="270"/>
    <cellStyle name="20% - Accent6 6" xfId="271"/>
    <cellStyle name="20% - Accent6 6 2" xfId="272"/>
    <cellStyle name="20% - Accent6 7" xfId="273"/>
    <cellStyle name="20% - Accent6 7 2" xfId="274"/>
    <cellStyle name="20% - Accent6 8" xfId="275"/>
    <cellStyle name="20% - Accent6 8 2" xfId="276"/>
    <cellStyle name="20% - Accent6 9" xfId="277"/>
    <cellStyle name="20% - Accent6 9 2" xfId="278"/>
    <cellStyle name="20% - Akzent1 2" xfId="279"/>
    <cellStyle name="20% - Akzent2 2" xfId="280"/>
    <cellStyle name="20% - Akzent3 2" xfId="281"/>
    <cellStyle name="20% - Akzent4 2" xfId="282"/>
    <cellStyle name="20% - Akzent5 2" xfId="283"/>
    <cellStyle name="20% - Akzent6 2" xfId="284"/>
    <cellStyle name="40% - Accent1" xfId="285"/>
    <cellStyle name="40% - Accent1 10" xfId="286"/>
    <cellStyle name="40% - Accent1 10 2" xfId="287"/>
    <cellStyle name="40% - Accent1 11" xfId="288"/>
    <cellStyle name="40% - Accent1 11 2" xfId="289"/>
    <cellStyle name="40% - Accent1 12" xfId="290"/>
    <cellStyle name="40% - Accent1 12 2" xfId="291"/>
    <cellStyle name="40% - Accent1 13" xfId="292"/>
    <cellStyle name="40% - Accent1 13 2" xfId="293"/>
    <cellStyle name="40% - Accent1 14" xfId="294"/>
    <cellStyle name="40% - Accent1 14 2" xfId="295"/>
    <cellStyle name="40% - Accent1 15" xfId="296"/>
    <cellStyle name="40% - Accent1 15 2" xfId="297"/>
    <cellStyle name="40% - Accent1 16" xfId="298"/>
    <cellStyle name="40% - Accent1 16 2" xfId="299"/>
    <cellStyle name="40% - Accent1 17" xfId="300"/>
    <cellStyle name="40% - Accent1 17 2" xfId="301"/>
    <cellStyle name="40% - Accent1 18" xfId="302"/>
    <cellStyle name="40% - Accent1 18 2" xfId="303"/>
    <cellStyle name="40% - Accent1 19" xfId="304"/>
    <cellStyle name="40% - Accent1 2" xfId="305"/>
    <cellStyle name="40% - Accent1 2 2" xfId="306"/>
    <cellStyle name="40% - Accent1 20" xfId="307"/>
    <cellStyle name="40% - Accent1 21" xfId="308"/>
    <cellStyle name="40% - Accent1 22" xfId="309"/>
    <cellStyle name="40% - Accent1 23" xfId="310"/>
    <cellStyle name="40% - Accent1 24" xfId="311"/>
    <cellStyle name="40% - Accent1 25" xfId="312"/>
    <cellStyle name="40% - Accent1 26" xfId="313"/>
    <cellStyle name="40% - Accent1 3" xfId="314"/>
    <cellStyle name="40% - Accent1 3 2" xfId="315"/>
    <cellStyle name="40% - Accent1 4" xfId="316"/>
    <cellStyle name="40% - Accent1 4 2" xfId="317"/>
    <cellStyle name="40% - Accent1 5" xfId="318"/>
    <cellStyle name="40% - Accent1 5 2" xfId="319"/>
    <cellStyle name="40% - Accent1 6" xfId="320"/>
    <cellStyle name="40% - Accent1 6 2" xfId="321"/>
    <cellStyle name="40% - Accent1 7" xfId="322"/>
    <cellStyle name="40% - Accent1 7 2" xfId="323"/>
    <cellStyle name="40% - Accent1 8" xfId="324"/>
    <cellStyle name="40% - Accent1 8 2" xfId="325"/>
    <cellStyle name="40% - Accent1 9" xfId="326"/>
    <cellStyle name="40% - Accent1 9 2" xfId="327"/>
    <cellStyle name="40% - Accent2" xfId="328"/>
    <cellStyle name="40% - Accent2 10" xfId="329"/>
    <cellStyle name="40% - Accent2 10 2" xfId="330"/>
    <cellStyle name="40% - Accent2 11" xfId="331"/>
    <cellStyle name="40% - Accent2 11 2" xfId="332"/>
    <cellStyle name="40% - Accent2 12" xfId="333"/>
    <cellStyle name="40% - Accent2 12 2" xfId="334"/>
    <cellStyle name="40% - Accent2 13" xfId="335"/>
    <cellStyle name="40% - Accent2 13 2" xfId="336"/>
    <cellStyle name="40% - Accent2 14" xfId="337"/>
    <cellStyle name="40% - Accent2 14 2" xfId="338"/>
    <cellStyle name="40% - Accent2 15" xfId="339"/>
    <cellStyle name="40% - Accent2 15 2" xfId="340"/>
    <cellStyle name="40% - Accent2 16" xfId="341"/>
    <cellStyle name="40% - Accent2 16 2" xfId="342"/>
    <cellStyle name="40% - Accent2 17" xfId="343"/>
    <cellStyle name="40% - Accent2 17 2" xfId="344"/>
    <cellStyle name="40% - Accent2 18" xfId="345"/>
    <cellStyle name="40% - Accent2 18 2" xfId="346"/>
    <cellStyle name="40% - Accent2 19" xfId="347"/>
    <cellStyle name="40% - Accent2 2" xfId="348"/>
    <cellStyle name="40% - Accent2 2 2" xfId="349"/>
    <cellStyle name="40% - Accent2 20" xfId="350"/>
    <cellStyle name="40% - Accent2 21" xfId="351"/>
    <cellStyle name="40% - Accent2 22" xfId="352"/>
    <cellStyle name="40% - Accent2 23" xfId="353"/>
    <cellStyle name="40% - Accent2 24" xfId="354"/>
    <cellStyle name="40% - Accent2 25" xfId="355"/>
    <cellStyle name="40% - Accent2 26" xfId="356"/>
    <cellStyle name="40% - Accent2 3" xfId="357"/>
    <cellStyle name="40% - Accent2 3 2" xfId="358"/>
    <cellStyle name="40% - Accent2 4" xfId="359"/>
    <cellStyle name="40% - Accent2 4 2" xfId="360"/>
    <cellStyle name="40% - Accent2 5" xfId="361"/>
    <cellStyle name="40% - Accent2 5 2" xfId="362"/>
    <cellStyle name="40% - Accent2 6" xfId="363"/>
    <cellStyle name="40% - Accent2 6 2" xfId="364"/>
    <cellStyle name="40% - Accent2 7" xfId="365"/>
    <cellStyle name="40% - Accent2 7 2" xfId="366"/>
    <cellStyle name="40% - Accent2 8" xfId="367"/>
    <cellStyle name="40% - Accent2 8 2" xfId="368"/>
    <cellStyle name="40% - Accent2 9" xfId="369"/>
    <cellStyle name="40% - Accent2 9 2" xfId="370"/>
    <cellStyle name="40% - Accent3" xfId="371"/>
    <cellStyle name="40% - Accent3 10" xfId="372"/>
    <cellStyle name="40% - Accent3 10 2" xfId="373"/>
    <cellStyle name="40% - Accent3 11" xfId="374"/>
    <cellStyle name="40% - Accent3 11 2" xfId="375"/>
    <cellStyle name="40% - Accent3 12" xfId="376"/>
    <cellStyle name="40% - Accent3 12 2" xfId="377"/>
    <cellStyle name="40% - Accent3 13" xfId="378"/>
    <cellStyle name="40% - Accent3 13 2" xfId="379"/>
    <cellStyle name="40% - Accent3 14" xfId="380"/>
    <cellStyle name="40% - Accent3 14 2" xfId="381"/>
    <cellStyle name="40% - Accent3 15" xfId="382"/>
    <cellStyle name="40% - Accent3 15 2" xfId="383"/>
    <cellStyle name="40% - Accent3 16" xfId="384"/>
    <cellStyle name="40% - Accent3 16 2" xfId="385"/>
    <cellStyle name="40% - Accent3 17" xfId="386"/>
    <cellStyle name="40% - Accent3 17 2" xfId="387"/>
    <cellStyle name="40% - Accent3 18" xfId="388"/>
    <cellStyle name="40% - Accent3 18 2" xfId="389"/>
    <cellStyle name="40% - Accent3 19" xfId="390"/>
    <cellStyle name="40% - Accent3 2" xfId="391"/>
    <cellStyle name="40% - Accent3 2 2" xfId="392"/>
    <cellStyle name="40% - Accent3 20" xfId="393"/>
    <cellStyle name="40% - Accent3 21" xfId="394"/>
    <cellStyle name="40% - Accent3 22" xfId="395"/>
    <cellStyle name="40% - Accent3 23" xfId="396"/>
    <cellStyle name="40% - Accent3 24" xfId="397"/>
    <cellStyle name="40% - Accent3 25" xfId="398"/>
    <cellStyle name="40% - Accent3 26" xfId="399"/>
    <cellStyle name="40% - Accent3 3" xfId="400"/>
    <cellStyle name="40% - Accent3 3 2" xfId="401"/>
    <cellStyle name="40% - Accent3 4" xfId="402"/>
    <cellStyle name="40% - Accent3 4 2" xfId="403"/>
    <cellStyle name="40% - Accent3 5" xfId="404"/>
    <cellStyle name="40% - Accent3 5 2" xfId="405"/>
    <cellStyle name="40% - Accent3 6" xfId="406"/>
    <cellStyle name="40% - Accent3 6 2" xfId="407"/>
    <cellStyle name="40% - Accent3 7" xfId="408"/>
    <cellStyle name="40% - Accent3 7 2" xfId="409"/>
    <cellStyle name="40% - Accent3 8" xfId="410"/>
    <cellStyle name="40% - Accent3 8 2" xfId="411"/>
    <cellStyle name="40% - Accent3 9" xfId="412"/>
    <cellStyle name="40% - Accent3 9 2" xfId="413"/>
    <cellStyle name="40% - Accent4" xfId="414"/>
    <cellStyle name="40% - Accent4 10" xfId="415"/>
    <cellStyle name="40% - Accent4 10 2" xfId="416"/>
    <cellStyle name="40% - Accent4 11" xfId="417"/>
    <cellStyle name="40% - Accent4 11 2" xfId="418"/>
    <cellStyle name="40% - Accent4 12" xfId="419"/>
    <cellStyle name="40% - Accent4 12 2" xfId="420"/>
    <cellStyle name="40% - Accent4 13" xfId="421"/>
    <cellStyle name="40% - Accent4 13 2" xfId="422"/>
    <cellStyle name="40% - Accent4 14" xfId="423"/>
    <cellStyle name="40% - Accent4 14 2" xfId="424"/>
    <cellStyle name="40% - Accent4 15" xfId="425"/>
    <cellStyle name="40% - Accent4 15 2" xfId="426"/>
    <cellStyle name="40% - Accent4 16" xfId="427"/>
    <cellStyle name="40% - Accent4 16 2" xfId="428"/>
    <cellStyle name="40% - Accent4 17" xfId="429"/>
    <cellStyle name="40% - Accent4 17 2" xfId="430"/>
    <cellStyle name="40% - Accent4 18" xfId="431"/>
    <cellStyle name="40% - Accent4 18 2" xfId="432"/>
    <cellStyle name="40% - Accent4 19" xfId="433"/>
    <cellStyle name="40% - Accent4 2" xfId="434"/>
    <cellStyle name="40% - Accent4 2 2" xfId="435"/>
    <cellStyle name="40% - Accent4 20" xfId="436"/>
    <cellStyle name="40% - Accent4 21" xfId="437"/>
    <cellStyle name="40% - Accent4 22" xfId="438"/>
    <cellStyle name="40% - Accent4 23" xfId="439"/>
    <cellStyle name="40% - Accent4 24" xfId="440"/>
    <cellStyle name="40% - Accent4 25" xfId="441"/>
    <cellStyle name="40% - Accent4 26" xfId="442"/>
    <cellStyle name="40% - Accent4 3" xfId="443"/>
    <cellStyle name="40% - Accent4 3 2" xfId="444"/>
    <cellStyle name="40% - Accent4 4" xfId="445"/>
    <cellStyle name="40% - Accent4 4 2" xfId="446"/>
    <cellStyle name="40% - Accent4 5" xfId="447"/>
    <cellStyle name="40% - Accent4 5 2" xfId="448"/>
    <cellStyle name="40% - Accent4 6" xfId="449"/>
    <cellStyle name="40% - Accent4 6 2" xfId="450"/>
    <cellStyle name="40% - Accent4 7" xfId="451"/>
    <cellStyle name="40% - Accent4 7 2" xfId="452"/>
    <cellStyle name="40% - Accent4 8" xfId="453"/>
    <cellStyle name="40% - Accent4 8 2" xfId="454"/>
    <cellStyle name="40% - Accent4 9" xfId="455"/>
    <cellStyle name="40% - Accent4 9 2" xfId="456"/>
    <cellStyle name="40% - Accent5" xfId="457"/>
    <cellStyle name="40% - Accent5 10" xfId="458"/>
    <cellStyle name="40% - Accent5 10 2" xfId="459"/>
    <cellStyle name="40% - Accent5 11" xfId="460"/>
    <cellStyle name="40% - Accent5 11 2" xfId="461"/>
    <cellStyle name="40% - Accent5 12" xfId="462"/>
    <cellStyle name="40% - Accent5 12 2" xfId="463"/>
    <cellStyle name="40% - Accent5 13" xfId="464"/>
    <cellStyle name="40% - Accent5 13 2" xfId="465"/>
    <cellStyle name="40% - Accent5 14" xfId="466"/>
    <cellStyle name="40% - Accent5 14 2" xfId="467"/>
    <cellStyle name="40% - Accent5 15" xfId="468"/>
    <cellStyle name="40% - Accent5 15 2" xfId="469"/>
    <cellStyle name="40% - Accent5 16" xfId="470"/>
    <cellStyle name="40% - Accent5 16 2" xfId="471"/>
    <cellStyle name="40% - Accent5 17" xfId="472"/>
    <cellStyle name="40% - Accent5 17 2" xfId="473"/>
    <cellStyle name="40% - Accent5 18" xfId="474"/>
    <cellStyle name="40% - Accent5 18 2" xfId="475"/>
    <cellStyle name="40% - Accent5 19" xfId="476"/>
    <cellStyle name="40% - Accent5 2" xfId="477"/>
    <cellStyle name="40% - Accent5 2 2" xfId="478"/>
    <cellStyle name="40% - Accent5 20" xfId="479"/>
    <cellStyle name="40% - Accent5 21" xfId="480"/>
    <cellStyle name="40% - Accent5 22" xfId="481"/>
    <cellStyle name="40% - Accent5 23" xfId="482"/>
    <cellStyle name="40% - Accent5 24" xfId="483"/>
    <cellStyle name="40% - Accent5 25" xfId="484"/>
    <cellStyle name="40% - Accent5 26" xfId="485"/>
    <cellStyle name="40% - Accent5 3" xfId="486"/>
    <cellStyle name="40% - Accent5 3 2" xfId="487"/>
    <cellStyle name="40% - Accent5 4" xfId="488"/>
    <cellStyle name="40% - Accent5 4 2" xfId="489"/>
    <cellStyle name="40% - Accent5 5" xfId="490"/>
    <cellStyle name="40% - Accent5 5 2" xfId="491"/>
    <cellStyle name="40% - Accent5 6" xfId="492"/>
    <cellStyle name="40% - Accent5 6 2" xfId="493"/>
    <cellStyle name="40% - Accent5 7" xfId="494"/>
    <cellStyle name="40% - Accent5 7 2" xfId="495"/>
    <cellStyle name="40% - Accent5 8" xfId="496"/>
    <cellStyle name="40% - Accent5 8 2" xfId="497"/>
    <cellStyle name="40% - Accent5 9" xfId="498"/>
    <cellStyle name="40% - Accent5 9 2" xfId="499"/>
    <cellStyle name="40% - Accent6" xfId="500"/>
    <cellStyle name="40% - Accent6 10" xfId="501"/>
    <cellStyle name="40% - Accent6 10 2" xfId="502"/>
    <cellStyle name="40% - Accent6 11" xfId="503"/>
    <cellStyle name="40% - Accent6 11 2" xfId="504"/>
    <cellStyle name="40% - Accent6 12" xfId="505"/>
    <cellStyle name="40% - Accent6 12 2" xfId="506"/>
    <cellStyle name="40% - Accent6 13" xfId="507"/>
    <cellStyle name="40% - Accent6 13 2" xfId="508"/>
    <cellStyle name="40% - Accent6 14" xfId="509"/>
    <cellStyle name="40% - Accent6 14 2" xfId="510"/>
    <cellStyle name="40% - Accent6 15" xfId="511"/>
    <cellStyle name="40% - Accent6 15 2" xfId="512"/>
    <cellStyle name="40% - Accent6 16" xfId="513"/>
    <cellStyle name="40% - Accent6 16 2" xfId="514"/>
    <cellStyle name="40% - Accent6 17" xfId="515"/>
    <cellStyle name="40% - Accent6 17 2" xfId="516"/>
    <cellStyle name="40% - Accent6 18" xfId="517"/>
    <cellStyle name="40% - Accent6 18 2" xfId="518"/>
    <cellStyle name="40% - Accent6 19" xfId="519"/>
    <cellStyle name="40% - Accent6 2" xfId="520"/>
    <cellStyle name="40% - Accent6 2 2" xfId="521"/>
    <cellStyle name="40% - Accent6 20" xfId="522"/>
    <cellStyle name="40% - Accent6 21" xfId="523"/>
    <cellStyle name="40% - Accent6 22" xfId="524"/>
    <cellStyle name="40% - Accent6 23" xfId="525"/>
    <cellStyle name="40% - Accent6 24" xfId="526"/>
    <cellStyle name="40% - Accent6 25" xfId="527"/>
    <cellStyle name="40% - Accent6 26" xfId="528"/>
    <cellStyle name="40% - Accent6 3" xfId="529"/>
    <cellStyle name="40% - Accent6 3 2" xfId="530"/>
    <cellStyle name="40% - Accent6 4" xfId="531"/>
    <cellStyle name="40% - Accent6 4 2" xfId="532"/>
    <cellStyle name="40% - Accent6 5" xfId="533"/>
    <cellStyle name="40% - Accent6 5 2" xfId="534"/>
    <cellStyle name="40% - Accent6 6" xfId="535"/>
    <cellStyle name="40% - Accent6 6 2" xfId="536"/>
    <cellStyle name="40% - Accent6 7" xfId="537"/>
    <cellStyle name="40% - Accent6 7 2" xfId="538"/>
    <cellStyle name="40% - Accent6 8" xfId="539"/>
    <cellStyle name="40% - Accent6 8 2" xfId="540"/>
    <cellStyle name="40% - Accent6 9" xfId="541"/>
    <cellStyle name="40% - Accent6 9 2" xfId="542"/>
    <cellStyle name="40% - Akzent1 2" xfId="543"/>
    <cellStyle name="40% - Akzent2 2" xfId="544"/>
    <cellStyle name="40% - Akzent3 2" xfId="545"/>
    <cellStyle name="40% - Akzent4 2" xfId="546"/>
    <cellStyle name="40% - Akzent5 2" xfId="547"/>
    <cellStyle name="40% - Akzent6 2" xfId="548"/>
    <cellStyle name="60% - Accent1" xfId="549"/>
    <cellStyle name="60% - Accent1 10" xfId="550"/>
    <cellStyle name="60% - Accent1 10 2" xfId="551"/>
    <cellStyle name="60% - Accent1 11" xfId="552"/>
    <cellStyle name="60% - Accent1 11 2" xfId="553"/>
    <cellStyle name="60% - Accent1 12" xfId="554"/>
    <cellStyle name="60% - Accent1 12 2" xfId="555"/>
    <cellStyle name="60% - Accent1 13" xfId="556"/>
    <cellStyle name="60% - Accent1 13 2" xfId="557"/>
    <cellStyle name="60% - Accent1 14" xfId="558"/>
    <cellStyle name="60% - Accent1 14 2" xfId="559"/>
    <cellStyle name="60% - Accent1 15" xfId="560"/>
    <cellStyle name="60% - Accent1 15 2" xfId="561"/>
    <cellStyle name="60% - Accent1 16" xfId="562"/>
    <cellStyle name="60% - Accent1 16 2" xfId="563"/>
    <cellStyle name="60% - Accent1 17" xfId="564"/>
    <cellStyle name="60% - Accent1 17 2" xfId="565"/>
    <cellStyle name="60% - Accent1 18" xfId="566"/>
    <cellStyle name="60% - Accent1 18 2" xfId="567"/>
    <cellStyle name="60% - Accent1 19" xfId="568"/>
    <cellStyle name="60% - Accent1 2" xfId="569"/>
    <cellStyle name="60% - Accent1 2 2" xfId="570"/>
    <cellStyle name="60% - Accent1 20" xfId="571"/>
    <cellStyle name="60% - Accent1 21" xfId="572"/>
    <cellStyle name="60% - Accent1 22" xfId="573"/>
    <cellStyle name="60% - Accent1 23" xfId="574"/>
    <cellStyle name="60% - Accent1 24" xfId="575"/>
    <cellStyle name="60% - Accent1 25" xfId="576"/>
    <cellStyle name="60% - Accent1 26" xfId="577"/>
    <cellStyle name="60% - Accent1 3" xfId="578"/>
    <cellStyle name="60% - Accent1 3 2" xfId="579"/>
    <cellStyle name="60% - Accent1 4" xfId="580"/>
    <cellStyle name="60% - Accent1 4 2" xfId="581"/>
    <cellStyle name="60% - Accent1 5" xfId="582"/>
    <cellStyle name="60% - Accent1 5 2" xfId="583"/>
    <cellStyle name="60% - Accent1 6" xfId="584"/>
    <cellStyle name="60% - Accent1 6 2" xfId="585"/>
    <cellStyle name="60% - Accent1 7" xfId="586"/>
    <cellStyle name="60% - Accent1 7 2" xfId="587"/>
    <cellStyle name="60% - Accent1 8" xfId="588"/>
    <cellStyle name="60% - Accent1 8 2" xfId="589"/>
    <cellStyle name="60% - Accent1 9" xfId="590"/>
    <cellStyle name="60% - Accent1 9 2" xfId="591"/>
    <cellStyle name="60% - Accent2" xfId="592"/>
    <cellStyle name="60% - Accent2 10" xfId="593"/>
    <cellStyle name="60% - Accent2 10 2" xfId="594"/>
    <cellStyle name="60% - Accent2 11" xfId="595"/>
    <cellStyle name="60% - Accent2 11 2" xfId="596"/>
    <cellStyle name="60% - Accent2 12" xfId="597"/>
    <cellStyle name="60% - Accent2 12 2" xfId="598"/>
    <cellStyle name="60% - Accent2 13" xfId="599"/>
    <cellStyle name="60% - Accent2 13 2" xfId="600"/>
    <cellStyle name="60% - Accent2 14" xfId="601"/>
    <cellStyle name="60% - Accent2 14 2" xfId="602"/>
    <cellStyle name="60% - Accent2 15" xfId="603"/>
    <cellStyle name="60% - Accent2 15 2" xfId="604"/>
    <cellStyle name="60% - Accent2 16" xfId="605"/>
    <cellStyle name="60% - Accent2 16 2" xfId="606"/>
    <cellStyle name="60% - Accent2 17" xfId="607"/>
    <cellStyle name="60% - Accent2 17 2" xfId="608"/>
    <cellStyle name="60% - Accent2 18" xfId="609"/>
    <cellStyle name="60% - Accent2 18 2" xfId="610"/>
    <cellStyle name="60% - Accent2 19" xfId="611"/>
    <cellStyle name="60% - Accent2 2" xfId="612"/>
    <cellStyle name="60% - Accent2 2 2" xfId="613"/>
    <cellStyle name="60% - Accent2 20" xfId="614"/>
    <cellStyle name="60% - Accent2 21" xfId="615"/>
    <cellStyle name="60% - Accent2 22" xfId="616"/>
    <cellStyle name="60% - Accent2 23" xfId="617"/>
    <cellStyle name="60% - Accent2 24" xfId="618"/>
    <cellStyle name="60% - Accent2 25" xfId="619"/>
    <cellStyle name="60% - Accent2 26" xfId="620"/>
    <cellStyle name="60% - Accent2 3" xfId="621"/>
    <cellStyle name="60% - Accent2 3 2" xfId="622"/>
    <cellStyle name="60% - Accent2 4" xfId="623"/>
    <cellStyle name="60% - Accent2 4 2" xfId="624"/>
    <cellStyle name="60% - Accent2 5" xfId="625"/>
    <cellStyle name="60% - Accent2 5 2" xfId="626"/>
    <cellStyle name="60% - Accent2 6" xfId="627"/>
    <cellStyle name="60% - Accent2 6 2" xfId="628"/>
    <cellStyle name="60% - Accent2 7" xfId="629"/>
    <cellStyle name="60% - Accent2 7 2" xfId="630"/>
    <cellStyle name="60% - Accent2 8" xfId="631"/>
    <cellStyle name="60% - Accent2 8 2" xfId="632"/>
    <cellStyle name="60% - Accent2 9" xfId="633"/>
    <cellStyle name="60% - Accent2 9 2" xfId="634"/>
    <cellStyle name="60% - Accent3" xfId="635"/>
    <cellStyle name="60% - Accent3 10" xfId="636"/>
    <cellStyle name="60% - Accent3 10 2" xfId="637"/>
    <cellStyle name="60% - Accent3 11" xfId="638"/>
    <cellStyle name="60% - Accent3 11 2" xfId="639"/>
    <cellStyle name="60% - Accent3 12" xfId="640"/>
    <cellStyle name="60% - Accent3 12 2" xfId="641"/>
    <cellStyle name="60% - Accent3 13" xfId="642"/>
    <cellStyle name="60% - Accent3 13 2" xfId="643"/>
    <cellStyle name="60% - Accent3 14" xfId="644"/>
    <cellStyle name="60% - Accent3 14 2" xfId="645"/>
    <cellStyle name="60% - Accent3 15" xfId="646"/>
    <cellStyle name="60% - Accent3 15 2" xfId="647"/>
    <cellStyle name="60% - Accent3 16" xfId="648"/>
    <cellStyle name="60% - Accent3 16 2" xfId="649"/>
    <cellStyle name="60% - Accent3 17" xfId="650"/>
    <cellStyle name="60% - Accent3 17 2" xfId="651"/>
    <cellStyle name="60% - Accent3 18" xfId="652"/>
    <cellStyle name="60% - Accent3 18 2" xfId="653"/>
    <cellStyle name="60% - Accent3 19" xfId="654"/>
    <cellStyle name="60% - Accent3 2" xfId="655"/>
    <cellStyle name="60% - Accent3 2 2" xfId="656"/>
    <cellStyle name="60% - Accent3 20" xfId="657"/>
    <cellStyle name="60% - Accent3 21" xfId="658"/>
    <cellStyle name="60% - Accent3 22" xfId="659"/>
    <cellStyle name="60% - Accent3 23" xfId="660"/>
    <cellStyle name="60% - Accent3 24" xfId="661"/>
    <cellStyle name="60% - Accent3 25" xfId="662"/>
    <cellStyle name="60% - Accent3 26" xfId="663"/>
    <cellStyle name="60% - Accent3 3" xfId="664"/>
    <cellStyle name="60% - Accent3 3 2" xfId="665"/>
    <cellStyle name="60% - Accent3 4" xfId="666"/>
    <cellStyle name="60% - Accent3 4 2" xfId="667"/>
    <cellStyle name="60% - Accent3 5" xfId="668"/>
    <cellStyle name="60% - Accent3 5 2" xfId="669"/>
    <cellStyle name="60% - Accent3 6" xfId="670"/>
    <cellStyle name="60% - Accent3 6 2" xfId="671"/>
    <cellStyle name="60% - Accent3 7" xfId="672"/>
    <cellStyle name="60% - Accent3 7 2" xfId="673"/>
    <cellStyle name="60% - Accent3 8" xfId="674"/>
    <cellStyle name="60% - Accent3 8 2" xfId="675"/>
    <cellStyle name="60% - Accent3 9" xfId="676"/>
    <cellStyle name="60% - Accent3 9 2" xfId="677"/>
    <cellStyle name="60% - Accent4" xfId="678"/>
    <cellStyle name="60% - Accent4 10" xfId="679"/>
    <cellStyle name="60% - Accent4 10 2" xfId="680"/>
    <cellStyle name="60% - Accent4 11" xfId="681"/>
    <cellStyle name="60% - Accent4 11 2" xfId="682"/>
    <cellStyle name="60% - Accent4 12" xfId="683"/>
    <cellStyle name="60% - Accent4 12 2" xfId="684"/>
    <cellStyle name="60% - Accent4 13" xfId="685"/>
    <cellStyle name="60% - Accent4 13 2" xfId="686"/>
    <cellStyle name="60% - Accent4 14" xfId="687"/>
    <cellStyle name="60% - Accent4 14 2" xfId="688"/>
    <cellStyle name="60% - Accent4 15" xfId="689"/>
    <cellStyle name="60% - Accent4 15 2" xfId="690"/>
    <cellStyle name="60% - Accent4 16" xfId="691"/>
    <cellStyle name="60% - Accent4 16 2" xfId="692"/>
    <cellStyle name="60% - Accent4 17" xfId="693"/>
    <cellStyle name="60% - Accent4 17 2" xfId="694"/>
    <cellStyle name="60% - Accent4 18" xfId="695"/>
    <cellStyle name="60% - Accent4 18 2" xfId="696"/>
    <cellStyle name="60% - Accent4 19" xfId="697"/>
    <cellStyle name="60% - Accent4 2" xfId="698"/>
    <cellStyle name="60% - Accent4 2 2" xfId="699"/>
    <cellStyle name="60% - Accent4 20" xfId="700"/>
    <cellStyle name="60% - Accent4 21" xfId="701"/>
    <cellStyle name="60% - Accent4 22" xfId="702"/>
    <cellStyle name="60% - Accent4 23" xfId="703"/>
    <cellStyle name="60% - Accent4 24" xfId="704"/>
    <cellStyle name="60% - Accent4 25" xfId="705"/>
    <cellStyle name="60% - Accent4 26" xfId="706"/>
    <cellStyle name="60% - Accent4 3" xfId="707"/>
    <cellStyle name="60% - Accent4 3 2" xfId="708"/>
    <cellStyle name="60% - Accent4 4" xfId="709"/>
    <cellStyle name="60% - Accent4 4 2" xfId="710"/>
    <cellStyle name="60% - Accent4 5" xfId="711"/>
    <cellStyle name="60% - Accent4 5 2" xfId="712"/>
    <cellStyle name="60% - Accent4 6" xfId="713"/>
    <cellStyle name="60% - Accent4 6 2" xfId="714"/>
    <cellStyle name="60% - Accent4 7" xfId="715"/>
    <cellStyle name="60% - Accent4 7 2" xfId="716"/>
    <cellStyle name="60% - Accent4 8" xfId="717"/>
    <cellStyle name="60% - Accent4 8 2" xfId="718"/>
    <cellStyle name="60% - Accent4 9" xfId="719"/>
    <cellStyle name="60% - Accent4 9 2" xfId="720"/>
    <cellStyle name="60% - Accent5" xfId="721"/>
    <cellStyle name="60% - Accent5 10" xfId="722"/>
    <cellStyle name="60% - Accent5 10 2" xfId="723"/>
    <cellStyle name="60% - Accent5 11" xfId="724"/>
    <cellStyle name="60% - Accent5 11 2" xfId="725"/>
    <cellStyle name="60% - Accent5 12" xfId="726"/>
    <cellStyle name="60% - Accent5 12 2" xfId="727"/>
    <cellStyle name="60% - Accent5 13" xfId="728"/>
    <cellStyle name="60% - Accent5 13 2" xfId="729"/>
    <cellStyle name="60% - Accent5 14" xfId="730"/>
    <cellStyle name="60% - Accent5 14 2" xfId="731"/>
    <cellStyle name="60% - Accent5 15" xfId="732"/>
    <cellStyle name="60% - Accent5 15 2" xfId="733"/>
    <cellStyle name="60% - Accent5 16" xfId="734"/>
    <cellStyle name="60% - Accent5 16 2" xfId="735"/>
    <cellStyle name="60% - Accent5 17" xfId="736"/>
    <cellStyle name="60% - Accent5 17 2" xfId="737"/>
    <cellStyle name="60% - Accent5 18" xfId="738"/>
    <cellStyle name="60% - Accent5 18 2" xfId="739"/>
    <cellStyle name="60% - Accent5 19" xfId="740"/>
    <cellStyle name="60% - Accent5 2" xfId="741"/>
    <cellStyle name="60% - Accent5 2 2" xfId="742"/>
    <cellStyle name="60% - Accent5 20" xfId="743"/>
    <cellStyle name="60% - Accent5 21" xfId="744"/>
    <cellStyle name="60% - Accent5 22" xfId="745"/>
    <cellStyle name="60% - Accent5 23" xfId="746"/>
    <cellStyle name="60% - Accent5 24" xfId="747"/>
    <cellStyle name="60% - Accent5 25" xfId="748"/>
    <cellStyle name="60% - Accent5 26" xfId="749"/>
    <cellStyle name="60% - Accent5 3" xfId="750"/>
    <cellStyle name="60% - Accent5 3 2" xfId="751"/>
    <cellStyle name="60% - Accent5 4" xfId="752"/>
    <cellStyle name="60% - Accent5 4 2" xfId="753"/>
    <cellStyle name="60% - Accent5 5" xfId="754"/>
    <cellStyle name="60% - Accent5 5 2" xfId="755"/>
    <cellStyle name="60% - Accent5 6" xfId="756"/>
    <cellStyle name="60% - Accent5 6 2" xfId="757"/>
    <cellStyle name="60% - Accent5 7" xfId="758"/>
    <cellStyle name="60% - Accent5 7 2" xfId="759"/>
    <cellStyle name="60% - Accent5 8" xfId="760"/>
    <cellStyle name="60% - Accent5 8 2" xfId="761"/>
    <cellStyle name="60% - Accent5 9" xfId="762"/>
    <cellStyle name="60% - Accent5 9 2" xfId="763"/>
    <cellStyle name="60% - Accent6" xfId="764"/>
    <cellStyle name="60% - Accent6 10" xfId="765"/>
    <cellStyle name="60% - Accent6 10 2" xfId="766"/>
    <cellStyle name="60% - Accent6 11" xfId="767"/>
    <cellStyle name="60% - Accent6 11 2" xfId="768"/>
    <cellStyle name="60% - Accent6 12" xfId="769"/>
    <cellStyle name="60% - Accent6 12 2" xfId="770"/>
    <cellStyle name="60% - Accent6 13" xfId="771"/>
    <cellStyle name="60% - Accent6 13 2" xfId="772"/>
    <cellStyle name="60% - Accent6 14" xfId="773"/>
    <cellStyle name="60% - Accent6 14 2" xfId="774"/>
    <cellStyle name="60% - Accent6 15" xfId="775"/>
    <cellStyle name="60% - Accent6 15 2" xfId="776"/>
    <cellStyle name="60% - Accent6 16" xfId="777"/>
    <cellStyle name="60% - Accent6 16 2" xfId="778"/>
    <cellStyle name="60% - Accent6 17" xfId="779"/>
    <cellStyle name="60% - Accent6 17 2" xfId="780"/>
    <cellStyle name="60% - Accent6 18" xfId="781"/>
    <cellStyle name="60% - Accent6 18 2" xfId="782"/>
    <cellStyle name="60% - Accent6 19" xfId="783"/>
    <cellStyle name="60% - Accent6 2" xfId="784"/>
    <cellStyle name="60% - Accent6 2 2" xfId="785"/>
    <cellStyle name="60% - Accent6 20" xfId="786"/>
    <cellStyle name="60% - Accent6 21" xfId="787"/>
    <cellStyle name="60% - Accent6 22" xfId="788"/>
    <cellStyle name="60% - Accent6 23" xfId="789"/>
    <cellStyle name="60% - Accent6 24" xfId="790"/>
    <cellStyle name="60% - Accent6 25" xfId="791"/>
    <cellStyle name="60% - Accent6 26" xfId="792"/>
    <cellStyle name="60% - Accent6 3" xfId="793"/>
    <cellStyle name="60% - Accent6 3 2" xfId="794"/>
    <cellStyle name="60% - Accent6 4" xfId="795"/>
    <cellStyle name="60% - Accent6 4 2" xfId="796"/>
    <cellStyle name="60% - Accent6 5" xfId="797"/>
    <cellStyle name="60% - Accent6 5 2" xfId="798"/>
    <cellStyle name="60% - Accent6 6" xfId="799"/>
    <cellStyle name="60% - Accent6 6 2" xfId="800"/>
    <cellStyle name="60% - Accent6 7" xfId="801"/>
    <cellStyle name="60% - Accent6 7 2" xfId="802"/>
    <cellStyle name="60% - Accent6 8" xfId="803"/>
    <cellStyle name="60% - Accent6 8 2" xfId="804"/>
    <cellStyle name="60% - Accent6 9" xfId="805"/>
    <cellStyle name="60% - Accent6 9 2" xfId="806"/>
    <cellStyle name="60% - Akzent1 2" xfId="807"/>
    <cellStyle name="60% - Akzent2 2" xfId="808"/>
    <cellStyle name="60% - Akzent3 2" xfId="809"/>
    <cellStyle name="60% - Akzent4 2" xfId="810"/>
    <cellStyle name="60% - Akzent5 2" xfId="811"/>
    <cellStyle name="60% - Akzent6 2" xfId="812"/>
    <cellStyle name="Accent1" xfId="813"/>
    <cellStyle name="Accent1 10" xfId="814"/>
    <cellStyle name="Accent1 10 2" xfId="815"/>
    <cellStyle name="Accent1 11" xfId="816"/>
    <cellStyle name="Accent1 11 2" xfId="817"/>
    <cellStyle name="Accent1 12" xfId="818"/>
    <cellStyle name="Accent1 12 2" xfId="819"/>
    <cellStyle name="Accent1 13" xfId="820"/>
    <cellStyle name="Accent1 13 2" xfId="821"/>
    <cellStyle name="Accent1 14" xfId="822"/>
    <cellStyle name="Accent1 14 2" xfId="823"/>
    <cellStyle name="Accent1 15" xfId="824"/>
    <cellStyle name="Accent1 15 2" xfId="825"/>
    <cellStyle name="Accent1 16" xfId="826"/>
    <cellStyle name="Accent1 16 2" xfId="827"/>
    <cellStyle name="Accent1 17" xfId="828"/>
    <cellStyle name="Accent1 17 2" xfId="829"/>
    <cellStyle name="Accent1 18" xfId="830"/>
    <cellStyle name="Accent1 18 2" xfId="831"/>
    <cellStyle name="Accent1 19" xfId="832"/>
    <cellStyle name="Accent1 2" xfId="833"/>
    <cellStyle name="Accent1 2 2" xfId="834"/>
    <cellStyle name="Accent1 20" xfId="835"/>
    <cellStyle name="Accent1 21" xfId="836"/>
    <cellStyle name="Accent1 22" xfId="837"/>
    <cellStyle name="Accent1 23" xfId="838"/>
    <cellStyle name="Accent1 24" xfId="839"/>
    <cellStyle name="Accent1 25" xfId="840"/>
    <cellStyle name="Accent1 26" xfId="841"/>
    <cellStyle name="Accent1 3" xfId="842"/>
    <cellStyle name="Accent1 3 2" xfId="843"/>
    <cellStyle name="Accent1 4" xfId="844"/>
    <cellStyle name="Accent1 4 2" xfId="845"/>
    <cellStyle name="Accent1 5" xfId="846"/>
    <cellStyle name="Accent1 5 2" xfId="847"/>
    <cellStyle name="Accent1 6" xfId="848"/>
    <cellStyle name="Accent1 6 2" xfId="849"/>
    <cellStyle name="Accent1 7" xfId="850"/>
    <cellStyle name="Accent1 7 2" xfId="851"/>
    <cellStyle name="Accent1 8" xfId="852"/>
    <cellStyle name="Accent1 8 2" xfId="853"/>
    <cellStyle name="Accent1 9" xfId="854"/>
    <cellStyle name="Accent1 9 2" xfId="855"/>
    <cellStyle name="Accent2" xfId="856"/>
    <cellStyle name="Accent2 10" xfId="857"/>
    <cellStyle name="Accent2 10 2" xfId="858"/>
    <cellStyle name="Accent2 11" xfId="859"/>
    <cellStyle name="Accent2 11 2" xfId="860"/>
    <cellStyle name="Accent2 12" xfId="861"/>
    <cellStyle name="Accent2 12 2" xfId="862"/>
    <cellStyle name="Accent2 13" xfId="863"/>
    <cellStyle name="Accent2 13 2" xfId="864"/>
    <cellStyle name="Accent2 14" xfId="865"/>
    <cellStyle name="Accent2 14 2" xfId="866"/>
    <cellStyle name="Accent2 15" xfId="867"/>
    <cellStyle name="Accent2 15 2" xfId="868"/>
    <cellStyle name="Accent2 16" xfId="869"/>
    <cellStyle name="Accent2 16 2" xfId="870"/>
    <cellStyle name="Accent2 17" xfId="871"/>
    <cellStyle name="Accent2 17 2" xfId="872"/>
    <cellStyle name="Accent2 18" xfId="873"/>
    <cellStyle name="Accent2 18 2" xfId="874"/>
    <cellStyle name="Accent2 19" xfId="875"/>
    <cellStyle name="Accent2 2" xfId="876"/>
    <cellStyle name="Accent2 2 2" xfId="877"/>
    <cellStyle name="Accent2 20" xfId="878"/>
    <cellStyle name="Accent2 21" xfId="879"/>
    <cellStyle name="Accent2 22" xfId="880"/>
    <cellStyle name="Accent2 23" xfId="881"/>
    <cellStyle name="Accent2 24" xfId="882"/>
    <cellStyle name="Accent2 25" xfId="883"/>
    <cellStyle name="Accent2 26" xfId="884"/>
    <cellStyle name="Accent2 3" xfId="885"/>
    <cellStyle name="Accent2 3 2" xfId="886"/>
    <cellStyle name="Accent2 4" xfId="887"/>
    <cellStyle name="Accent2 4 2" xfId="888"/>
    <cellStyle name="Accent2 5" xfId="889"/>
    <cellStyle name="Accent2 5 2" xfId="890"/>
    <cellStyle name="Accent2 6" xfId="891"/>
    <cellStyle name="Accent2 6 2" xfId="892"/>
    <cellStyle name="Accent2 7" xfId="893"/>
    <cellStyle name="Accent2 7 2" xfId="894"/>
    <cellStyle name="Accent2 8" xfId="895"/>
    <cellStyle name="Accent2 8 2" xfId="896"/>
    <cellStyle name="Accent2 9" xfId="897"/>
    <cellStyle name="Accent2 9 2" xfId="898"/>
    <cellStyle name="Accent3" xfId="899"/>
    <cellStyle name="Accent3 10" xfId="900"/>
    <cellStyle name="Accent3 10 2" xfId="901"/>
    <cellStyle name="Accent3 11" xfId="902"/>
    <cellStyle name="Accent3 11 2" xfId="903"/>
    <cellStyle name="Accent3 12" xfId="904"/>
    <cellStyle name="Accent3 12 2" xfId="905"/>
    <cellStyle name="Accent3 13" xfId="906"/>
    <cellStyle name="Accent3 13 2" xfId="907"/>
    <cellStyle name="Accent3 14" xfId="908"/>
    <cellStyle name="Accent3 14 2" xfId="909"/>
    <cellStyle name="Accent3 15" xfId="910"/>
    <cellStyle name="Accent3 15 2" xfId="911"/>
    <cellStyle name="Accent3 16" xfId="912"/>
    <cellStyle name="Accent3 16 2" xfId="913"/>
    <cellStyle name="Accent3 17" xfId="914"/>
    <cellStyle name="Accent3 17 2" xfId="915"/>
    <cellStyle name="Accent3 18" xfId="916"/>
    <cellStyle name="Accent3 18 2" xfId="917"/>
    <cellStyle name="Accent3 19" xfId="918"/>
    <cellStyle name="Accent3 2" xfId="919"/>
    <cellStyle name="Accent3 2 2" xfId="920"/>
    <cellStyle name="Accent3 20" xfId="921"/>
    <cellStyle name="Accent3 21" xfId="922"/>
    <cellStyle name="Accent3 22" xfId="923"/>
    <cellStyle name="Accent3 23" xfId="924"/>
    <cellStyle name="Accent3 24" xfId="925"/>
    <cellStyle name="Accent3 25" xfId="926"/>
    <cellStyle name="Accent3 26" xfId="927"/>
    <cellStyle name="Accent3 3" xfId="928"/>
    <cellStyle name="Accent3 3 2" xfId="929"/>
    <cellStyle name="Accent3 4" xfId="930"/>
    <cellStyle name="Accent3 4 2" xfId="931"/>
    <cellStyle name="Accent3 5" xfId="932"/>
    <cellStyle name="Accent3 5 2" xfId="933"/>
    <cellStyle name="Accent3 6" xfId="934"/>
    <cellStyle name="Accent3 6 2" xfId="935"/>
    <cellStyle name="Accent3 7" xfId="936"/>
    <cellStyle name="Accent3 7 2" xfId="937"/>
    <cellStyle name="Accent3 8" xfId="938"/>
    <cellStyle name="Accent3 8 2" xfId="939"/>
    <cellStyle name="Accent3 9" xfId="940"/>
    <cellStyle name="Accent3 9 2" xfId="941"/>
    <cellStyle name="Accent4" xfId="942"/>
    <cellStyle name="Accent4 10" xfId="943"/>
    <cellStyle name="Accent4 10 2" xfId="944"/>
    <cellStyle name="Accent4 11" xfId="945"/>
    <cellStyle name="Accent4 11 2" xfId="946"/>
    <cellStyle name="Accent4 12" xfId="947"/>
    <cellStyle name="Accent4 12 2" xfId="948"/>
    <cellStyle name="Accent4 13" xfId="949"/>
    <cellStyle name="Accent4 13 2" xfId="950"/>
    <cellStyle name="Accent4 14" xfId="951"/>
    <cellStyle name="Accent4 14 2" xfId="952"/>
    <cellStyle name="Accent4 15" xfId="953"/>
    <cellStyle name="Accent4 15 2" xfId="954"/>
    <cellStyle name="Accent4 16" xfId="955"/>
    <cellStyle name="Accent4 16 2" xfId="956"/>
    <cellStyle name="Accent4 17" xfId="957"/>
    <cellStyle name="Accent4 17 2" xfId="958"/>
    <cellStyle name="Accent4 18" xfId="959"/>
    <cellStyle name="Accent4 18 2" xfId="960"/>
    <cellStyle name="Accent4 19" xfId="961"/>
    <cellStyle name="Accent4 2" xfId="962"/>
    <cellStyle name="Accent4 2 2" xfId="963"/>
    <cellStyle name="Accent4 20" xfId="964"/>
    <cellStyle name="Accent4 21" xfId="965"/>
    <cellStyle name="Accent4 22" xfId="966"/>
    <cellStyle name="Accent4 23" xfId="967"/>
    <cellStyle name="Accent4 24" xfId="968"/>
    <cellStyle name="Accent4 25" xfId="969"/>
    <cellStyle name="Accent4 26" xfId="970"/>
    <cellStyle name="Accent4 3" xfId="971"/>
    <cellStyle name="Accent4 3 2" xfId="972"/>
    <cellStyle name="Accent4 4" xfId="973"/>
    <cellStyle name="Accent4 4 2" xfId="974"/>
    <cellStyle name="Accent4 5" xfId="975"/>
    <cellStyle name="Accent4 5 2" xfId="976"/>
    <cellStyle name="Accent4 6" xfId="977"/>
    <cellStyle name="Accent4 6 2" xfId="978"/>
    <cellStyle name="Accent4 7" xfId="979"/>
    <cellStyle name="Accent4 7 2" xfId="980"/>
    <cellStyle name="Accent4 8" xfId="981"/>
    <cellStyle name="Accent4 8 2" xfId="982"/>
    <cellStyle name="Accent4 9" xfId="983"/>
    <cellStyle name="Accent4 9 2" xfId="984"/>
    <cellStyle name="Accent5" xfId="985"/>
    <cellStyle name="Accent5 10" xfId="986"/>
    <cellStyle name="Accent5 10 2" xfId="987"/>
    <cellStyle name="Accent5 11" xfId="988"/>
    <cellStyle name="Accent5 11 2" xfId="989"/>
    <cellStyle name="Accent5 12" xfId="990"/>
    <cellStyle name="Accent5 12 2" xfId="991"/>
    <cellStyle name="Accent5 13" xfId="992"/>
    <cellStyle name="Accent5 13 2" xfId="993"/>
    <cellStyle name="Accent5 14" xfId="994"/>
    <cellStyle name="Accent5 14 2" xfId="995"/>
    <cellStyle name="Accent5 15" xfId="996"/>
    <cellStyle name="Accent5 15 2" xfId="997"/>
    <cellStyle name="Accent5 16" xfId="998"/>
    <cellStyle name="Accent5 16 2" xfId="999"/>
    <cellStyle name="Accent5 17" xfId="1000"/>
    <cellStyle name="Accent5 17 2" xfId="1001"/>
    <cellStyle name="Accent5 18" xfId="1002"/>
    <cellStyle name="Accent5 18 2" xfId="1003"/>
    <cellStyle name="Accent5 19" xfId="1004"/>
    <cellStyle name="Accent5 2" xfId="1005"/>
    <cellStyle name="Accent5 2 2" xfId="1006"/>
    <cellStyle name="Accent5 20" xfId="1007"/>
    <cellStyle name="Accent5 21" xfId="1008"/>
    <cellStyle name="Accent5 22" xfId="1009"/>
    <cellStyle name="Accent5 23" xfId="1010"/>
    <cellStyle name="Accent5 24" xfId="1011"/>
    <cellStyle name="Accent5 25" xfId="1012"/>
    <cellStyle name="Accent5 26" xfId="1013"/>
    <cellStyle name="Accent5 3" xfId="1014"/>
    <cellStyle name="Accent5 3 2" xfId="1015"/>
    <cellStyle name="Accent5 4" xfId="1016"/>
    <cellStyle name="Accent5 4 2" xfId="1017"/>
    <cellStyle name="Accent5 5" xfId="1018"/>
    <cellStyle name="Accent5 5 2" xfId="1019"/>
    <cellStyle name="Accent5 6" xfId="1020"/>
    <cellStyle name="Accent5 6 2" xfId="1021"/>
    <cellStyle name="Accent5 7" xfId="1022"/>
    <cellStyle name="Accent5 7 2" xfId="1023"/>
    <cellStyle name="Accent5 8" xfId="1024"/>
    <cellStyle name="Accent5 8 2" xfId="1025"/>
    <cellStyle name="Accent5 9" xfId="1026"/>
    <cellStyle name="Accent5 9 2" xfId="1027"/>
    <cellStyle name="Accent6" xfId="1028"/>
    <cellStyle name="Accent6 10" xfId="1029"/>
    <cellStyle name="Accent6 10 2" xfId="1030"/>
    <cellStyle name="Accent6 11" xfId="1031"/>
    <cellStyle name="Accent6 11 2" xfId="1032"/>
    <cellStyle name="Accent6 12" xfId="1033"/>
    <cellStyle name="Accent6 12 2" xfId="1034"/>
    <cellStyle name="Accent6 13" xfId="1035"/>
    <cellStyle name="Accent6 13 2" xfId="1036"/>
    <cellStyle name="Accent6 14" xfId="1037"/>
    <cellStyle name="Accent6 14 2" xfId="1038"/>
    <cellStyle name="Accent6 15" xfId="1039"/>
    <cellStyle name="Accent6 15 2" xfId="1040"/>
    <cellStyle name="Accent6 16" xfId="1041"/>
    <cellStyle name="Accent6 16 2" xfId="1042"/>
    <cellStyle name="Accent6 17" xfId="1043"/>
    <cellStyle name="Accent6 17 2" xfId="1044"/>
    <cellStyle name="Accent6 18" xfId="1045"/>
    <cellStyle name="Accent6 18 2" xfId="1046"/>
    <cellStyle name="Accent6 19" xfId="1047"/>
    <cellStyle name="Accent6 2" xfId="1048"/>
    <cellStyle name="Accent6 2 2" xfId="1049"/>
    <cellStyle name="Accent6 20" xfId="1050"/>
    <cellStyle name="Accent6 21" xfId="1051"/>
    <cellStyle name="Accent6 22" xfId="1052"/>
    <cellStyle name="Accent6 23" xfId="1053"/>
    <cellStyle name="Accent6 24" xfId="1054"/>
    <cellStyle name="Accent6 25" xfId="1055"/>
    <cellStyle name="Accent6 26" xfId="1056"/>
    <cellStyle name="Accent6 3" xfId="1057"/>
    <cellStyle name="Accent6 3 2" xfId="1058"/>
    <cellStyle name="Accent6 4" xfId="1059"/>
    <cellStyle name="Accent6 4 2" xfId="1060"/>
    <cellStyle name="Accent6 5" xfId="1061"/>
    <cellStyle name="Accent6 5 2" xfId="1062"/>
    <cellStyle name="Accent6 6" xfId="1063"/>
    <cellStyle name="Accent6 6 2" xfId="1064"/>
    <cellStyle name="Accent6 7" xfId="1065"/>
    <cellStyle name="Accent6 7 2" xfId="1066"/>
    <cellStyle name="Accent6 8" xfId="1067"/>
    <cellStyle name="Accent6 8 2" xfId="1068"/>
    <cellStyle name="Accent6 9" xfId="1069"/>
    <cellStyle name="Accent6 9 2" xfId="1070"/>
    <cellStyle name="Akzent1 2" xfId="1071"/>
    <cellStyle name="Akzent2 2" xfId="1072"/>
    <cellStyle name="Akzent3 2" xfId="1073"/>
    <cellStyle name="Akzent4 2" xfId="1074"/>
    <cellStyle name="Akzent5 2" xfId="1075"/>
    <cellStyle name="Akzent6 2" xfId="1076"/>
    <cellStyle name="Ausgabe 2" xfId="1077"/>
    <cellStyle name="Bad" xfId="1078"/>
    <cellStyle name="Bad 10" xfId="1079"/>
    <cellStyle name="Bad 10 2" xfId="1080"/>
    <cellStyle name="Bad 11" xfId="1081"/>
    <cellStyle name="Bad 11 2" xfId="1082"/>
    <cellStyle name="Bad 12" xfId="1083"/>
    <cellStyle name="Bad 12 2" xfId="1084"/>
    <cellStyle name="Bad 13" xfId="1085"/>
    <cellStyle name="Bad 13 2" xfId="1086"/>
    <cellStyle name="Bad 14" xfId="1087"/>
    <cellStyle name="Bad 14 2" xfId="1088"/>
    <cellStyle name="Bad 15" xfId="1089"/>
    <cellStyle name="Bad 15 2" xfId="1090"/>
    <cellStyle name="Bad 16" xfId="1091"/>
    <cellStyle name="Bad 16 2" xfId="1092"/>
    <cellStyle name="Bad 17" xfId="1093"/>
    <cellStyle name="Bad 17 2" xfId="1094"/>
    <cellStyle name="Bad 18" xfId="1095"/>
    <cellStyle name="Bad 18 2" xfId="1096"/>
    <cellStyle name="Bad 19" xfId="1097"/>
    <cellStyle name="Bad 2" xfId="1098"/>
    <cellStyle name="Bad 2 2" xfId="1099"/>
    <cellStyle name="Bad 20" xfId="1100"/>
    <cellStyle name="Bad 21" xfId="1101"/>
    <cellStyle name="Bad 22" xfId="1102"/>
    <cellStyle name="Bad 23" xfId="1103"/>
    <cellStyle name="Bad 24" xfId="1104"/>
    <cellStyle name="Bad 25" xfId="1105"/>
    <cellStyle name="Bad 26" xfId="1106"/>
    <cellStyle name="Bad 3" xfId="1107"/>
    <cellStyle name="Bad 3 2" xfId="1108"/>
    <cellStyle name="Bad 4" xfId="1109"/>
    <cellStyle name="Bad 4 2" xfId="1110"/>
    <cellStyle name="Bad 5" xfId="1111"/>
    <cellStyle name="Bad 5 2" xfId="1112"/>
    <cellStyle name="Bad 6" xfId="1113"/>
    <cellStyle name="Bad 6 2" xfId="1114"/>
    <cellStyle name="Bad 7" xfId="1115"/>
    <cellStyle name="Bad 7 2" xfId="1116"/>
    <cellStyle name="Bad 8" xfId="1117"/>
    <cellStyle name="Bad 8 2" xfId="1118"/>
    <cellStyle name="Bad 9" xfId="1119"/>
    <cellStyle name="Bad 9 2" xfId="1120"/>
    <cellStyle name="Berechnung 2" xfId="1121"/>
    <cellStyle name="Calc Currency (0)" xfId="1122"/>
    <cellStyle name="Calc Currency (2)" xfId="1123"/>
    <cellStyle name="Calc Percent (0)" xfId="1124"/>
    <cellStyle name="Calc Percent (1)" xfId="1125"/>
    <cellStyle name="Calc Percent (2)" xfId="1126"/>
    <cellStyle name="Calc Units (0)" xfId="1127"/>
    <cellStyle name="Calc Units (1)" xfId="1128"/>
    <cellStyle name="Calc Units (2)" xfId="1129"/>
    <cellStyle name="Calculation" xfId="1130"/>
    <cellStyle name="Calculation 10" xfId="1131"/>
    <cellStyle name="Calculation 10 2" xfId="1132"/>
    <cellStyle name="Calculation 10_STR_BOQ_Dental College" xfId="1133"/>
    <cellStyle name="Calculation 11" xfId="1134"/>
    <cellStyle name="Calculation 11 2" xfId="1135"/>
    <cellStyle name="Calculation 11_STR_BOQ_Dental College" xfId="1136"/>
    <cellStyle name="Calculation 12" xfId="1137"/>
    <cellStyle name="Calculation 12 2" xfId="1138"/>
    <cellStyle name="Calculation 12_STR_BOQ_Dental College" xfId="1139"/>
    <cellStyle name="Calculation 13" xfId="1140"/>
    <cellStyle name="Calculation 13 2" xfId="1141"/>
    <cellStyle name="Calculation 13_STR_BOQ_Dental College" xfId="1142"/>
    <cellStyle name="Calculation 14" xfId="1143"/>
    <cellStyle name="Calculation 14 2" xfId="1144"/>
    <cellStyle name="Calculation 14_STR_BOQ_Dental College" xfId="1145"/>
    <cellStyle name="Calculation 15" xfId="1146"/>
    <cellStyle name="Calculation 15 2" xfId="1147"/>
    <cellStyle name="Calculation 15_STR_BOQ_Dental College" xfId="1148"/>
    <cellStyle name="Calculation 16" xfId="1149"/>
    <cellStyle name="Calculation 16 2" xfId="1150"/>
    <cellStyle name="Calculation 16_STR_BOQ_Dental College" xfId="1151"/>
    <cellStyle name="Calculation 17" xfId="1152"/>
    <cellStyle name="Calculation 17 2" xfId="1153"/>
    <cellStyle name="Calculation 17_STR_BOQ_Dental College" xfId="1154"/>
    <cellStyle name="Calculation 18" xfId="1155"/>
    <cellStyle name="Calculation 18 2" xfId="1156"/>
    <cellStyle name="Calculation 18_STR_BOQ_Dental College" xfId="1157"/>
    <cellStyle name="Calculation 19" xfId="1158"/>
    <cellStyle name="Calculation 2" xfId="1159"/>
    <cellStyle name="Calculation 2 2" xfId="1160"/>
    <cellStyle name="Calculation 2_STR_BOQ_Dental College" xfId="1161"/>
    <cellStyle name="Calculation 20" xfId="1162"/>
    <cellStyle name="Calculation 21" xfId="1163"/>
    <cellStyle name="Calculation 22" xfId="1164"/>
    <cellStyle name="Calculation 23" xfId="1165"/>
    <cellStyle name="Calculation 24" xfId="1166"/>
    <cellStyle name="Calculation 25" xfId="1167"/>
    <cellStyle name="Calculation 26" xfId="1168"/>
    <cellStyle name="Calculation 3" xfId="1169"/>
    <cellStyle name="Calculation 3 2" xfId="1170"/>
    <cellStyle name="Calculation 3_STR_BOQ_Dental College" xfId="1171"/>
    <cellStyle name="Calculation 4" xfId="1172"/>
    <cellStyle name="Calculation 4 2" xfId="1173"/>
    <cellStyle name="Calculation 4_STR_BOQ_Dental College" xfId="1174"/>
    <cellStyle name="Calculation 5" xfId="1175"/>
    <cellStyle name="Calculation 5 2" xfId="1176"/>
    <cellStyle name="Calculation 5_STR_BOQ_Dental College" xfId="1177"/>
    <cellStyle name="Calculation 6" xfId="1178"/>
    <cellStyle name="Calculation 6 2" xfId="1179"/>
    <cellStyle name="Calculation 6_STR_BOQ_Dental College" xfId="1180"/>
    <cellStyle name="Calculation 7" xfId="1181"/>
    <cellStyle name="Calculation 7 2" xfId="1182"/>
    <cellStyle name="Calculation 7_STR_BOQ_Dental College" xfId="1183"/>
    <cellStyle name="Calculation 8" xfId="1184"/>
    <cellStyle name="Calculation 8 2" xfId="1185"/>
    <cellStyle name="Calculation 8_STR_BOQ_Dental College" xfId="1186"/>
    <cellStyle name="Calculation 9" xfId="1187"/>
    <cellStyle name="Calculation 9 2" xfId="1188"/>
    <cellStyle name="Calculation 9_STR_BOQ_Dental College" xfId="1189"/>
    <cellStyle name="Check Cell" xfId="1190"/>
    <cellStyle name="Check Cell 10" xfId="1191"/>
    <cellStyle name="Check Cell 10 2" xfId="1192"/>
    <cellStyle name="Check Cell 10_STR_BOQ_Dental College" xfId="1193"/>
    <cellStyle name="Check Cell 11" xfId="1194"/>
    <cellStyle name="Check Cell 11 2" xfId="1195"/>
    <cellStyle name="Check Cell 11_STR_BOQ_Dental College" xfId="1196"/>
    <cellStyle name="Check Cell 12" xfId="1197"/>
    <cellStyle name="Check Cell 12 2" xfId="1198"/>
    <cellStyle name="Check Cell 12_STR_BOQ_Dental College" xfId="1199"/>
    <cellStyle name="Check Cell 13" xfId="1200"/>
    <cellStyle name="Check Cell 13 2" xfId="1201"/>
    <cellStyle name="Check Cell 13_STR_BOQ_Dental College" xfId="1202"/>
    <cellStyle name="Check Cell 14" xfId="1203"/>
    <cellStyle name="Check Cell 14 2" xfId="1204"/>
    <cellStyle name="Check Cell 14_STR_BOQ_Dental College" xfId="1205"/>
    <cellStyle name="Check Cell 15" xfId="1206"/>
    <cellStyle name="Check Cell 15 2" xfId="1207"/>
    <cellStyle name="Check Cell 15_STR_BOQ_Dental College" xfId="1208"/>
    <cellStyle name="Check Cell 16" xfId="1209"/>
    <cellStyle name="Check Cell 16 2" xfId="1210"/>
    <cellStyle name="Check Cell 16_STR_BOQ_Dental College" xfId="1211"/>
    <cellStyle name="Check Cell 17" xfId="1212"/>
    <cellStyle name="Check Cell 17 2" xfId="1213"/>
    <cellStyle name="Check Cell 17_STR_BOQ_Dental College" xfId="1214"/>
    <cellStyle name="Check Cell 18" xfId="1215"/>
    <cellStyle name="Check Cell 18 2" xfId="1216"/>
    <cellStyle name="Check Cell 18_STR_BOQ_Dental College" xfId="1217"/>
    <cellStyle name="Check Cell 19" xfId="1218"/>
    <cellStyle name="Check Cell 2" xfId="1219"/>
    <cellStyle name="Check Cell 2 2" xfId="1220"/>
    <cellStyle name="Check Cell 2_STR_BOQ_Dental College" xfId="1221"/>
    <cellStyle name="Check Cell 20" xfId="1222"/>
    <cellStyle name="Check Cell 21" xfId="1223"/>
    <cellStyle name="Check Cell 22" xfId="1224"/>
    <cellStyle name="Check Cell 23" xfId="1225"/>
    <cellStyle name="Check Cell 24" xfId="1226"/>
    <cellStyle name="Check Cell 25" xfId="1227"/>
    <cellStyle name="Check Cell 26" xfId="1228"/>
    <cellStyle name="Check Cell 3" xfId="1229"/>
    <cellStyle name="Check Cell 3 2" xfId="1230"/>
    <cellStyle name="Check Cell 3_STR_BOQ_Dental College" xfId="1231"/>
    <cellStyle name="Check Cell 4" xfId="1232"/>
    <cellStyle name="Check Cell 4 2" xfId="1233"/>
    <cellStyle name="Check Cell 4_STR_BOQ_Dental College" xfId="1234"/>
    <cellStyle name="Check Cell 5" xfId="1235"/>
    <cellStyle name="Check Cell 5 2" xfId="1236"/>
    <cellStyle name="Check Cell 5_STR_BOQ_Dental College" xfId="1237"/>
    <cellStyle name="Check Cell 6" xfId="1238"/>
    <cellStyle name="Check Cell 6 2" xfId="1239"/>
    <cellStyle name="Check Cell 6_STR_BOQ_Dental College" xfId="1240"/>
    <cellStyle name="Check Cell 7" xfId="1241"/>
    <cellStyle name="Check Cell 7 2" xfId="1242"/>
    <cellStyle name="Check Cell 7_STR_BOQ_Dental College" xfId="1243"/>
    <cellStyle name="Check Cell 8" xfId="1244"/>
    <cellStyle name="Check Cell 8 2" xfId="1245"/>
    <cellStyle name="Check Cell 8_STR_BOQ_Dental College" xfId="1246"/>
    <cellStyle name="Check Cell 9" xfId="1247"/>
    <cellStyle name="Check Cell 9 2" xfId="1248"/>
    <cellStyle name="Check Cell 9_STR_BOQ_Dental College" xfId="1249"/>
    <cellStyle name="Comma" xfId="1250"/>
    <cellStyle name="Comma [0]" xfId="1251"/>
    <cellStyle name="Comma [00]" xfId="1252"/>
    <cellStyle name="Comma 10" xfId="1253"/>
    <cellStyle name="Comma 10 2" xfId="1254"/>
    <cellStyle name="Comma 10 3" xfId="1255"/>
    <cellStyle name="Comma 11" xfId="1256"/>
    <cellStyle name="Comma 12" xfId="1257"/>
    <cellStyle name="Comma 13" xfId="1258"/>
    <cellStyle name="Comma 14" xfId="1259"/>
    <cellStyle name="Comma 15" xfId="1260"/>
    <cellStyle name="Comma 16" xfId="1261"/>
    <cellStyle name="Comma 17" xfId="1262"/>
    <cellStyle name="Comma 18" xfId="1263"/>
    <cellStyle name="Comma 19" xfId="1264"/>
    <cellStyle name="Comma 2" xfId="1265"/>
    <cellStyle name="Comma 2 2" xfId="1266"/>
    <cellStyle name="Comma 2 2 2" xfId="1267"/>
    <cellStyle name="Comma 2 3" xfId="1268"/>
    <cellStyle name="Comma 2 3 2" xfId="1269"/>
    <cellStyle name="Comma 2 4" xfId="1270"/>
    <cellStyle name="Comma 2_Aligarh  Esimate 1" xfId="1271"/>
    <cellStyle name="Comma 20" xfId="1272"/>
    <cellStyle name="Comma 21" xfId="1273"/>
    <cellStyle name="Comma 22" xfId="1274"/>
    <cellStyle name="Comma 23" xfId="1275"/>
    <cellStyle name="Comma 23 2" xfId="1276"/>
    <cellStyle name="Comma 24" xfId="1277"/>
    <cellStyle name="Comma 25" xfId="1278"/>
    <cellStyle name="Comma 26" xfId="1279"/>
    <cellStyle name="Comma 3" xfId="1280"/>
    <cellStyle name="Comma 3 2" xfId="1281"/>
    <cellStyle name="Comma 3 3" xfId="1282"/>
    <cellStyle name="Comma 3_Aligarh  Esimate 1" xfId="1283"/>
    <cellStyle name="Comma 4" xfId="1284"/>
    <cellStyle name="Comma 4 2" xfId="1285"/>
    <cellStyle name="Comma 4 2 2" xfId="1286"/>
    <cellStyle name="Comma 4 2_Aligarh  Esimate 1" xfId="1287"/>
    <cellStyle name="Comma 4 3" xfId="1288"/>
    <cellStyle name="Comma 4_Aligarh  Esimate 1" xfId="1289"/>
    <cellStyle name="Comma 5" xfId="1290"/>
    <cellStyle name="Comma 6" xfId="1291"/>
    <cellStyle name="Comma 63" xfId="1292"/>
    <cellStyle name="Comma 7" xfId="1293"/>
    <cellStyle name="Comma 8" xfId="1294"/>
    <cellStyle name="Comma 8 2" xfId="1295"/>
    <cellStyle name="Comma 9" xfId="1296"/>
    <cellStyle name="Comma0" xfId="1297"/>
    <cellStyle name="Currency" xfId="1298"/>
    <cellStyle name="Currency [0]" xfId="1299"/>
    <cellStyle name="Currency [00]" xfId="1300"/>
    <cellStyle name="Currency 2" xfId="1301"/>
    <cellStyle name="Custom - Style8" xfId="1302"/>
    <cellStyle name="Data   - Style2" xfId="1303"/>
    <cellStyle name="Date Short" xfId="1304"/>
    <cellStyle name="DELTA" xfId="1305"/>
    <cellStyle name="Eingabe 2" xfId="1306"/>
    <cellStyle name="Enter Currency (0)" xfId="1307"/>
    <cellStyle name="Enter Currency (2)" xfId="1308"/>
    <cellStyle name="Enter Units (0)" xfId="1309"/>
    <cellStyle name="Enter Units (1)" xfId="1310"/>
    <cellStyle name="Enter Units (2)" xfId="1311"/>
    <cellStyle name="Ergebnis 2" xfId="1312"/>
    <cellStyle name="Erklärender Text 2" xfId="1313"/>
    <cellStyle name="Euro" xfId="1314"/>
    <cellStyle name="Euro 2" xfId="1315"/>
    <cellStyle name="Euro 2 2" xfId="1316"/>
    <cellStyle name="Euro 2 2 2" xfId="1317"/>
    <cellStyle name="Euro 2 3" xfId="1318"/>
    <cellStyle name="Euro 3" xfId="1319"/>
    <cellStyle name="Euro 3 2" xfId="1320"/>
    <cellStyle name="Euro 4" xfId="1321"/>
    <cellStyle name="Euro 5" xfId="1322"/>
    <cellStyle name="Euro 5 2" xfId="1323"/>
    <cellStyle name="Explanatory Text" xfId="1324"/>
    <cellStyle name="Explanatory Text 10" xfId="1325"/>
    <cellStyle name="Explanatory Text 10 2" xfId="1326"/>
    <cellStyle name="Explanatory Text 11" xfId="1327"/>
    <cellStyle name="Explanatory Text 11 2" xfId="1328"/>
    <cellStyle name="Explanatory Text 12" xfId="1329"/>
    <cellStyle name="Explanatory Text 12 2" xfId="1330"/>
    <cellStyle name="Explanatory Text 13" xfId="1331"/>
    <cellStyle name="Explanatory Text 13 2" xfId="1332"/>
    <cellStyle name="Explanatory Text 14" xfId="1333"/>
    <cellStyle name="Explanatory Text 14 2" xfId="1334"/>
    <cellStyle name="Explanatory Text 15" xfId="1335"/>
    <cellStyle name="Explanatory Text 15 2" xfId="1336"/>
    <cellStyle name="Explanatory Text 16" xfId="1337"/>
    <cellStyle name="Explanatory Text 16 2" xfId="1338"/>
    <cellStyle name="Explanatory Text 17" xfId="1339"/>
    <cellStyle name="Explanatory Text 17 2" xfId="1340"/>
    <cellStyle name="Explanatory Text 18" xfId="1341"/>
    <cellStyle name="Explanatory Text 18 2" xfId="1342"/>
    <cellStyle name="Explanatory Text 19" xfId="1343"/>
    <cellStyle name="Explanatory Text 2" xfId="1344"/>
    <cellStyle name="Explanatory Text 2 2" xfId="1345"/>
    <cellStyle name="Explanatory Text 20" xfId="1346"/>
    <cellStyle name="Explanatory Text 21" xfId="1347"/>
    <cellStyle name="Explanatory Text 22" xfId="1348"/>
    <cellStyle name="Explanatory Text 23" xfId="1349"/>
    <cellStyle name="Explanatory Text 24" xfId="1350"/>
    <cellStyle name="Explanatory Text 25" xfId="1351"/>
    <cellStyle name="Explanatory Text 26" xfId="1352"/>
    <cellStyle name="Explanatory Text 3" xfId="1353"/>
    <cellStyle name="Explanatory Text 3 2" xfId="1354"/>
    <cellStyle name="Explanatory Text 4" xfId="1355"/>
    <cellStyle name="Explanatory Text 4 2" xfId="1356"/>
    <cellStyle name="Explanatory Text 5" xfId="1357"/>
    <cellStyle name="Explanatory Text 5 2" xfId="1358"/>
    <cellStyle name="Explanatory Text 6" xfId="1359"/>
    <cellStyle name="Explanatory Text 6 2" xfId="1360"/>
    <cellStyle name="Explanatory Text 7" xfId="1361"/>
    <cellStyle name="Explanatory Text 7 2" xfId="1362"/>
    <cellStyle name="Explanatory Text 8" xfId="1363"/>
    <cellStyle name="Explanatory Text 8 2" xfId="1364"/>
    <cellStyle name="Explanatory Text 9" xfId="1365"/>
    <cellStyle name="Explanatory Text 9 2" xfId="1366"/>
    <cellStyle name="Followed Hyperlink" xfId="1367"/>
    <cellStyle name="Good" xfId="1368"/>
    <cellStyle name="Good 10" xfId="1369"/>
    <cellStyle name="Good 10 2" xfId="1370"/>
    <cellStyle name="Good 11" xfId="1371"/>
    <cellStyle name="Good 11 2" xfId="1372"/>
    <cellStyle name="Good 12" xfId="1373"/>
    <cellStyle name="Good 12 2" xfId="1374"/>
    <cellStyle name="Good 13" xfId="1375"/>
    <cellStyle name="Good 13 2" xfId="1376"/>
    <cellStyle name="Good 14" xfId="1377"/>
    <cellStyle name="Good 14 2" xfId="1378"/>
    <cellStyle name="Good 15" xfId="1379"/>
    <cellStyle name="Good 15 2" xfId="1380"/>
    <cellStyle name="Good 16" xfId="1381"/>
    <cellStyle name="Good 16 2" xfId="1382"/>
    <cellStyle name="Good 17" xfId="1383"/>
    <cellStyle name="Good 17 2" xfId="1384"/>
    <cellStyle name="Good 18" xfId="1385"/>
    <cellStyle name="Good 18 2" xfId="1386"/>
    <cellStyle name="Good 19" xfId="1387"/>
    <cellStyle name="Good 2" xfId="1388"/>
    <cellStyle name="Good 2 2" xfId="1389"/>
    <cellStyle name="Good 20" xfId="1390"/>
    <cellStyle name="Good 21" xfId="1391"/>
    <cellStyle name="Good 22" xfId="1392"/>
    <cellStyle name="Good 23" xfId="1393"/>
    <cellStyle name="Good 24" xfId="1394"/>
    <cellStyle name="Good 25" xfId="1395"/>
    <cellStyle name="Good 26" xfId="1396"/>
    <cellStyle name="Good 3" xfId="1397"/>
    <cellStyle name="Good 3 2" xfId="1398"/>
    <cellStyle name="Good 4" xfId="1399"/>
    <cellStyle name="Good 4 2" xfId="1400"/>
    <cellStyle name="Good 5" xfId="1401"/>
    <cellStyle name="Good 5 2" xfId="1402"/>
    <cellStyle name="Good 6" xfId="1403"/>
    <cellStyle name="Good 6 2" xfId="1404"/>
    <cellStyle name="Good 7" xfId="1405"/>
    <cellStyle name="Good 7 2" xfId="1406"/>
    <cellStyle name="Good 8" xfId="1407"/>
    <cellStyle name="Good 8 2" xfId="1408"/>
    <cellStyle name="Good 9" xfId="1409"/>
    <cellStyle name="Good 9 2" xfId="1410"/>
    <cellStyle name="Grey" xfId="1411"/>
    <cellStyle name="Gut 2" xfId="1412"/>
    <cellStyle name="Header1" xfId="1413"/>
    <cellStyle name="Header2" xfId="1414"/>
    <cellStyle name="Heading 1" xfId="1415"/>
    <cellStyle name="Heading 1 10" xfId="1416"/>
    <cellStyle name="Heading 1 10 2" xfId="1417"/>
    <cellStyle name="Heading 1 11" xfId="1418"/>
    <cellStyle name="Heading 1 11 2" xfId="1419"/>
    <cellStyle name="Heading 1 12" xfId="1420"/>
    <cellStyle name="Heading 1 12 2" xfId="1421"/>
    <cellStyle name="Heading 1 13" xfId="1422"/>
    <cellStyle name="Heading 1 13 2" xfId="1423"/>
    <cellStyle name="Heading 1 14" xfId="1424"/>
    <cellStyle name="Heading 1 14 2" xfId="1425"/>
    <cellStyle name="Heading 1 15" xfId="1426"/>
    <cellStyle name="Heading 1 15 2" xfId="1427"/>
    <cellStyle name="Heading 1 16" xfId="1428"/>
    <cellStyle name="Heading 1 16 2" xfId="1429"/>
    <cellStyle name="Heading 1 17" xfId="1430"/>
    <cellStyle name="Heading 1 17 2" xfId="1431"/>
    <cellStyle name="Heading 1 18" xfId="1432"/>
    <cellStyle name="Heading 1 18 2" xfId="1433"/>
    <cellStyle name="Heading 1 19" xfId="1434"/>
    <cellStyle name="Heading 1 2" xfId="1435"/>
    <cellStyle name="Heading 1 2 2" xfId="1436"/>
    <cellStyle name="Heading 1 20" xfId="1437"/>
    <cellStyle name="Heading 1 21" xfId="1438"/>
    <cellStyle name="Heading 1 22" xfId="1439"/>
    <cellStyle name="Heading 1 23" xfId="1440"/>
    <cellStyle name="Heading 1 24" xfId="1441"/>
    <cellStyle name="Heading 1 25" xfId="1442"/>
    <cellStyle name="Heading 1 26" xfId="1443"/>
    <cellStyle name="Heading 1 3" xfId="1444"/>
    <cellStyle name="Heading 1 3 2" xfId="1445"/>
    <cellStyle name="Heading 1 4" xfId="1446"/>
    <cellStyle name="Heading 1 4 2" xfId="1447"/>
    <cellStyle name="Heading 1 5" xfId="1448"/>
    <cellStyle name="Heading 1 5 2" xfId="1449"/>
    <cellStyle name="Heading 1 6" xfId="1450"/>
    <cellStyle name="Heading 1 6 2" xfId="1451"/>
    <cellStyle name="Heading 1 7" xfId="1452"/>
    <cellStyle name="Heading 1 7 2" xfId="1453"/>
    <cellStyle name="Heading 1 8" xfId="1454"/>
    <cellStyle name="Heading 1 8 2" xfId="1455"/>
    <cellStyle name="Heading 1 9" xfId="1456"/>
    <cellStyle name="Heading 1 9 2" xfId="1457"/>
    <cellStyle name="Heading 2" xfId="1458"/>
    <cellStyle name="Heading 2 10" xfId="1459"/>
    <cellStyle name="Heading 2 10 2" xfId="1460"/>
    <cellStyle name="Heading 2 11" xfId="1461"/>
    <cellStyle name="Heading 2 11 2" xfId="1462"/>
    <cellStyle name="Heading 2 12" xfId="1463"/>
    <cellStyle name="Heading 2 12 2" xfId="1464"/>
    <cellStyle name="Heading 2 13" xfId="1465"/>
    <cellStyle name="Heading 2 13 2" xfId="1466"/>
    <cellStyle name="Heading 2 14" xfId="1467"/>
    <cellStyle name="Heading 2 14 2" xfId="1468"/>
    <cellStyle name="Heading 2 15" xfId="1469"/>
    <cellStyle name="Heading 2 15 2" xfId="1470"/>
    <cellStyle name="Heading 2 16" xfId="1471"/>
    <cellStyle name="Heading 2 16 2" xfId="1472"/>
    <cellStyle name="Heading 2 17" xfId="1473"/>
    <cellStyle name="Heading 2 17 2" xfId="1474"/>
    <cellStyle name="Heading 2 18" xfId="1475"/>
    <cellStyle name="Heading 2 18 2" xfId="1476"/>
    <cellStyle name="Heading 2 19" xfId="1477"/>
    <cellStyle name="Heading 2 2" xfId="1478"/>
    <cellStyle name="Heading 2 2 2" xfId="1479"/>
    <cellStyle name="Heading 2 20" xfId="1480"/>
    <cellStyle name="Heading 2 21" xfId="1481"/>
    <cellStyle name="Heading 2 22" xfId="1482"/>
    <cellStyle name="Heading 2 23" xfId="1483"/>
    <cellStyle name="Heading 2 24" xfId="1484"/>
    <cellStyle name="Heading 2 25" xfId="1485"/>
    <cellStyle name="Heading 2 26" xfId="1486"/>
    <cellStyle name="Heading 2 3" xfId="1487"/>
    <cellStyle name="Heading 2 3 2" xfId="1488"/>
    <cellStyle name="Heading 2 4" xfId="1489"/>
    <cellStyle name="Heading 2 4 2" xfId="1490"/>
    <cellStyle name="Heading 2 5" xfId="1491"/>
    <cellStyle name="Heading 2 5 2" xfId="1492"/>
    <cellStyle name="Heading 2 6" xfId="1493"/>
    <cellStyle name="Heading 2 6 2" xfId="1494"/>
    <cellStyle name="Heading 2 7" xfId="1495"/>
    <cellStyle name="Heading 2 7 2" xfId="1496"/>
    <cellStyle name="Heading 2 8" xfId="1497"/>
    <cellStyle name="Heading 2 8 2" xfId="1498"/>
    <cellStyle name="Heading 2 9" xfId="1499"/>
    <cellStyle name="Heading 2 9 2" xfId="1500"/>
    <cellStyle name="Heading 3" xfId="1501"/>
    <cellStyle name="Heading 3 10" xfId="1502"/>
    <cellStyle name="Heading 3 10 2" xfId="1503"/>
    <cellStyle name="Heading 3 11" xfId="1504"/>
    <cellStyle name="Heading 3 11 2" xfId="1505"/>
    <cellStyle name="Heading 3 12" xfId="1506"/>
    <cellStyle name="Heading 3 12 2" xfId="1507"/>
    <cellStyle name="Heading 3 13" xfId="1508"/>
    <cellStyle name="Heading 3 13 2" xfId="1509"/>
    <cellStyle name="Heading 3 14" xfId="1510"/>
    <cellStyle name="Heading 3 14 2" xfId="1511"/>
    <cellStyle name="Heading 3 15" xfId="1512"/>
    <cellStyle name="Heading 3 15 2" xfId="1513"/>
    <cellStyle name="Heading 3 16" xfId="1514"/>
    <cellStyle name="Heading 3 16 2" xfId="1515"/>
    <cellStyle name="Heading 3 17" xfId="1516"/>
    <cellStyle name="Heading 3 17 2" xfId="1517"/>
    <cellStyle name="Heading 3 18" xfId="1518"/>
    <cellStyle name="Heading 3 18 2" xfId="1519"/>
    <cellStyle name="Heading 3 19" xfId="1520"/>
    <cellStyle name="Heading 3 2" xfId="1521"/>
    <cellStyle name="Heading 3 2 2" xfId="1522"/>
    <cellStyle name="Heading 3 20" xfId="1523"/>
    <cellStyle name="Heading 3 21" xfId="1524"/>
    <cellStyle name="Heading 3 22" xfId="1525"/>
    <cellStyle name="Heading 3 23" xfId="1526"/>
    <cellStyle name="Heading 3 24" xfId="1527"/>
    <cellStyle name="Heading 3 25" xfId="1528"/>
    <cellStyle name="Heading 3 26" xfId="1529"/>
    <cellStyle name="Heading 3 3" xfId="1530"/>
    <cellStyle name="Heading 3 3 2" xfId="1531"/>
    <cellStyle name="Heading 3 4" xfId="1532"/>
    <cellStyle name="Heading 3 4 2" xfId="1533"/>
    <cellStyle name="Heading 3 5" xfId="1534"/>
    <cellStyle name="Heading 3 5 2" xfId="1535"/>
    <cellStyle name="Heading 3 6" xfId="1536"/>
    <cellStyle name="Heading 3 6 2" xfId="1537"/>
    <cellStyle name="Heading 3 7" xfId="1538"/>
    <cellStyle name="Heading 3 7 2" xfId="1539"/>
    <cellStyle name="Heading 3 8" xfId="1540"/>
    <cellStyle name="Heading 3 8 2" xfId="1541"/>
    <cellStyle name="Heading 3 9" xfId="1542"/>
    <cellStyle name="Heading 3 9 2" xfId="1543"/>
    <cellStyle name="Heading 4" xfId="1544"/>
    <cellStyle name="Heading 4 10" xfId="1545"/>
    <cellStyle name="Heading 4 10 2" xfId="1546"/>
    <cellStyle name="Heading 4 11" xfId="1547"/>
    <cellStyle name="Heading 4 11 2" xfId="1548"/>
    <cellStyle name="Heading 4 12" xfId="1549"/>
    <cellStyle name="Heading 4 12 2" xfId="1550"/>
    <cellStyle name="Heading 4 13" xfId="1551"/>
    <cellStyle name="Heading 4 13 2" xfId="1552"/>
    <cellStyle name="Heading 4 14" xfId="1553"/>
    <cellStyle name="Heading 4 14 2" xfId="1554"/>
    <cellStyle name="Heading 4 15" xfId="1555"/>
    <cellStyle name="Heading 4 15 2" xfId="1556"/>
    <cellStyle name="Heading 4 16" xfId="1557"/>
    <cellStyle name="Heading 4 16 2" xfId="1558"/>
    <cellStyle name="Heading 4 17" xfId="1559"/>
    <cellStyle name="Heading 4 17 2" xfId="1560"/>
    <cellStyle name="Heading 4 18" xfId="1561"/>
    <cellStyle name="Heading 4 18 2" xfId="1562"/>
    <cellStyle name="Heading 4 19" xfId="1563"/>
    <cellStyle name="Heading 4 2" xfId="1564"/>
    <cellStyle name="Heading 4 2 2" xfId="1565"/>
    <cellStyle name="Heading 4 20" xfId="1566"/>
    <cellStyle name="Heading 4 21" xfId="1567"/>
    <cellStyle name="Heading 4 22" xfId="1568"/>
    <cellStyle name="Heading 4 23" xfId="1569"/>
    <cellStyle name="Heading 4 24" xfId="1570"/>
    <cellStyle name="Heading 4 25" xfId="1571"/>
    <cellStyle name="Heading 4 26" xfId="1572"/>
    <cellStyle name="Heading 4 3" xfId="1573"/>
    <cellStyle name="Heading 4 3 2" xfId="1574"/>
    <cellStyle name="Heading 4 4" xfId="1575"/>
    <cellStyle name="Heading 4 4 2" xfId="1576"/>
    <cellStyle name="Heading 4 5" xfId="1577"/>
    <cellStyle name="Heading 4 5 2" xfId="1578"/>
    <cellStyle name="Heading 4 6" xfId="1579"/>
    <cellStyle name="Heading 4 6 2" xfId="1580"/>
    <cellStyle name="Heading 4 7" xfId="1581"/>
    <cellStyle name="Heading 4 7 2" xfId="1582"/>
    <cellStyle name="Heading 4 8" xfId="1583"/>
    <cellStyle name="Heading 4 8 2" xfId="1584"/>
    <cellStyle name="Heading 4 9" xfId="1585"/>
    <cellStyle name="Heading 4 9 2" xfId="1586"/>
    <cellStyle name="Hyperlink" xfId="1587"/>
    <cellStyle name="Input" xfId="1588"/>
    <cellStyle name="Input [yellow]" xfId="1589"/>
    <cellStyle name="Input 10" xfId="1590"/>
    <cellStyle name="Input 10 2" xfId="1591"/>
    <cellStyle name="Input 10_STR_BOQ_Dental College" xfId="1592"/>
    <cellStyle name="Input 11" xfId="1593"/>
    <cellStyle name="Input 11 2" xfId="1594"/>
    <cellStyle name="Input 11_STR_BOQ_Dental College" xfId="1595"/>
    <cellStyle name="Input 12" xfId="1596"/>
    <cellStyle name="Input 12 2" xfId="1597"/>
    <cellStyle name="Input 12_STR_BOQ_Dental College" xfId="1598"/>
    <cellStyle name="Input 13" xfId="1599"/>
    <cellStyle name="Input 13 2" xfId="1600"/>
    <cellStyle name="Input 13_STR_BOQ_Dental College" xfId="1601"/>
    <cellStyle name="Input 14" xfId="1602"/>
    <cellStyle name="Input 14 2" xfId="1603"/>
    <cellStyle name="Input 14_STR_BOQ_Dental College" xfId="1604"/>
    <cellStyle name="Input 15" xfId="1605"/>
    <cellStyle name="Input 15 2" xfId="1606"/>
    <cellStyle name="Input 15_STR_BOQ_Dental College" xfId="1607"/>
    <cellStyle name="Input 16" xfId="1608"/>
    <cellStyle name="Input 16 2" xfId="1609"/>
    <cellStyle name="Input 16_STR_BOQ_Dental College" xfId="1610"/>
    <cellStyle name="Input 17" xfId="1611"/>
    <cellStyle name="Input 17 2" xfId="1612"/>
    <cellStyle name="Input 17_STR_BOQ_Dental College" xfId="1613"/>
    <cellStyle name="Input 18" xfId="1614"/>
    <cellStyle name="Input 18 2" xfId="1615"/>
    <cellStyle name="Input 18_STR_BOQ_Dental College" xfId="1616"/>
    <cellStyle name="Input 19" xfId="1617"/>
    <cellStyle name="Input 2" xfId="1618"/>
    <cellStyle name="Input 2 2" xfId="1619"/>
    <cellStyle name="Input 2_STR_BOQ_Dental College" xfId="1620"/>
    <cellStyle name="Input 20" xfId="1621"/>
    <cellStyle name="Input 21" xfId="1622"/>
    <cellStyle name="Input 22" xfId="1623"/>
    <cellStyle name="Input 23" xfId="1624"/>
    <cellStyle name="Input 24" xfId="1625"/>
    <cellStyle name="Input 25" xfId="1626"/>
    <cellStyle name="Input 26" xfId="1627"/>
    <cellStyle name="Input 26 2" xfId="1628"/>
    <cellStyle name="Input 3" xfId="1629"/>
    <cellStyle name="Input 3 2" xfId="1630"/>
    <cellStyle name="Input 3_STR_BOQ_Dental College" xfId="1631"/>
    <cellStyle name="Input 4" xfId="1632"/>
    <cellStyle name="Input 4 2" xfId="1633"/>
    <cellStyle name="Input 4_STR_BOQ_Dental College" xfId="1634"/>
    <cellStyle name="Input 5" xfId="1635"/>
    <cellStyle name="Input 5 2" xfId="1636"/>
    <cellStyle name="Input 5_STR_BOQ_Dental College" xfId="1637"/>
    <cellStyle name="Input 6" xfId="1638"/>
    <cellStyle name="Input 6 2" xfId="1639"/>
    <cellStyle name="Input 6_STR_BOQ_Dental College" xfId="1640"/>
    <cellStyle name="Input 7" xfId="1641"/>
    <cellStyle name="Input 7 2" xfId="1642"/>
    <cellStyle name="Input 7_STR_BOQ_Dental College" xfId="1643"/>
    <cellStyle name="Input 8" xfId="1644"/>
    <cellStyle name="Input 8 2" xfId="1645"/>
    <cellStyle name="Input 8_STR_BOQ_Dental College" xfId="1646"/>
    <cellStyle name="Input 9" xfId="1647"/>
    <cellStyle name="Input 9 2" xfId="1648"/>
    <cellStyle name="Input 9_STR_BOQ_Dental College" xfId="1649"/>
    <cellStyle name="Labels - Style3" xfId="1650"/>
    <cellStyle name="Link Currency (0)" xfId="1651"/>
    <cellStyle name="Link Currency (2)" xfId="1652"/>
    <cellStyle name="Link Units (0)" xfId="1653"/>
    <cellStyle name="Link Units (1)" xfId="1654"/>
    <cellStyle name="Link Units (2)" xfId="1655"/>
    <cellStyle name="Linked Cell" xfId="1656"/>
    <cellStyle name="Linked Cell 10" xfId="1657"/>
    <cellStyle name="Linked Cell 10 2" xfId="1658"/>
    <cellStyle name="Linked Cell 10_STR_BOQ_Dental College" xfId="1659"/>
    <cellStyle name="Linked Cell 11" xfId="1660"/>
    <cellStyle name="Linked Cell 11 2" xfId="1661"/>
    <cellStyle name="Linked Cell 11_STR_BOQ_Dental College" xfId="1662"/>
    <cellStyle name="Linked Cell 12" xfId="1663"/>
    <cellStyle name="Linked Cell 12 2" xfId="1664"/>
    <cellStyle name="Linked Cell 12_STR_BOQ_Dental College" xfId="1665"/>
    <cellStyle name="Linked Cell 13" xfId="1666"/>
    <cellStyle name="Linked Cell 13 2" xfId="1667"/>
    <cellStyle name="Linked Cell 13_STR_BOQ_Dental College" xfId="1668"/>
    <cellStyle name="Linked Cell 14" xfId="1669"/>
    <cellStyle name="Linked Cell 14 2" xfId="1670"/>
    <cellStyle name="Linked Cell 14_STR_BOQ_Dental College" xfId="1671"/>
    <cellStyle name="Linked Cell 15" xfId="1672"/>
    <cellStyle name="Linked Cell 15 2" xfId="1673"/>
    <cellStyle name="Linked Cell 15_STR_BOQ_Dental College" xfId="1674"/>
    <cellStyle name="Linked Cell 16" xfId="1675"/>
    <cellStyle name="Linked Cell 16 2" xfId="1676"/>
    <cellStyle name="Linked Cell 16_STR_BOQ_Dental College" xfId="1677"/>
    <cellStyle name="Linked Cell 17" xfId="1678"/>
    <cellStyle name="Linked Cell 17 2" xfId="1679"/>
    <cellStyle name="Linked Cell 17_STR_BOQ_Dental College" xfId="1680"/>
    <cellStyle name="Linked Cell 18" xfId="1681"/>
    <cellStyle name="Linked Cell 18 2" xfId="1682"/>
    <cellStyle name="Linked Cell 18_STR_BOQ_Dental College" xfId="1683"/>
    <cellStyle name="Linked Cell 19" xfId="1684"/>
    <cellStyle name="Linked Cell 2" xfId="1685"/>
    <cellStyle name="Linked Cell 2 2" xfId="1686"/>
    <cellStyle name="Linked Cell 2_STR_BOQ_Dental College" xfId="1687"/>
    <cellStyle name="Linked Cell 20" xfId="1688"/>
    <cellStyle name="Linked Cell 21" xfId="1689"/>
    <cellStyle name="Linked Cell 22" xfId="1690"/>
    <cellStyle name="Linked Cell 23" xfId="1691"/>
    <cellStyle name="Linked Cell 24" xfId="1692"/>
    <cellStyle name="Linked Cell 25" xfId="1693"/>
    <cellStyle name="Linked Cell 26" xfId="1694"/>
    <cellStyle name="Linked Cell 3" xfId="1695"/>
    <cellStyle name="Linked Cell 3 2" xfId="1696"/>
    <cellStyle name="Linked Cell 3_STR_BOQ_Dental College" xfId="1697"/>
    <cellStyle name="Linked Cell 4" xfId="1698"/>
    <cellStyle name="Linked Cell 4 2" xfId="1699"/>
    <cellStyle name="Linked Cell 4_STR_BOQ_Dental College" xfId="1700"/>
    <cellStyle name="Linked Cell 5" xfId="1701"/>
    <cellStyle name="Linked Cell 5 2" xfId="1702"/>
    <cellStyle name="Linked Cell 5_STR_BOQ_Dental College" xfId="1703"/>
    <cellStyle name="Linked Cell 6" xfId="1704"/>
    <cellStyle name="Linked Cell 6 2" xfId="1705"/>
    <cellStyle name="Linked Cell 6_STR_BOQ_Dental College" xfId="1706"/>
    <cellStyle name="Linked Cell 7" xfId="1707"/>
    <cellStyle name="Linked Cell 7 2" xfId="1708"/>
    <cellStyle name="Linked Cell 7_STR_BOQ_Dental College" xfId="1709"/>
    <cellStyle name="Linked Cell 8" xfId="1710"/>
    <cellStyle name="Linked Cell 8 2" xfId="1711"/>
    <cellStyle name="Linked Cell 8_STR_BOQ_Dental College" xfId="1712"/>
    <cellStyle name="Linked Cell 9" xfId="1713"/>
    <cellStyle name="Linked Cell 9 2" xfId="1714"/>
    <cellStyle name="Linked Cell 9_STR_BOQ_Dental College" xfId="1715"/>
    <cellStyle name="Neutral" xfId="1716"/>
    <cellStyle name="Neutral 10" xfId="1717"/>
    <cellStyle name="Neutral 10 2" xfId="1718"/>
    <cellStyle name="Neutral 11" xfId="1719"/>
    <cellStyle name="Neutral 11 2" xfId="1720"/>
    <cellStyle name="Neutral 12" xfId="1721"/>
    <cellStyle name="Neutral 12 2" xfId="1722"/>
    <cellStyle name="Neutral 13" xfId="1723"/>
    <cellStyle name="Neutral 13 2" xfId="1724"/>
    <cellStyle name="Neutral 14" xfId="1725"/>
    <cellStyle name="Neutral 14 2" xfId="1726"/>
    <cellStyle name="Neutral 15" xfId="1727"/>
    <cellStyle name="Neutral 15 2" xfId="1728"/>
    <cellStyle name="Neutral 16" xfId="1729"/>
    <cellStyle name="Neutral 16 2" xfId="1730"/>
    <cellStyle name="Neutral 17" xfId="1731"/>
    <cellStyle name="Neutral 17 2" xfId="1732"/>
    <cellStyle name="Neutral 18" xfId="1733"/>
    <cellStyle name="Neutral 18 2" xfId="1734"/>
    <cellStyle name="Neutral 19" xfId="1735"/>
    <cellStyle name="Neutral 2" xfId="1736"/>
    <cellStyle name="Neutral 2 2" xfId="1737"/>
    <cellStyle name="Neutral 20" xfId="1738"/>
    <cellStyle name="Neutral 21" xfId="1739"/>
    <cellStyle name="Neutral 22" xfId="1740"/>
    <cellStyle name="Neutral 23" xfId="1741"/>
    <cellStyle name="Neutral 24" xfId="1742"/>
    <cellStyle name="Neutral 25" xfId="1743"/>
    <cellStyle name="Neutral 26" xfId="1744"/>
    <cellStyle name="Neutral 3" xfId="1745"/>
    <cellStyle name="Neutral 3 2" xfId="1746"/>
    <cellStyle name="Neutral 4" xfId="1747"/>
    <cellStyle name="Neutral 4 2" xfId="1748"/>
    <cellStyle name="Neutral 5" xfId="1749"/>
    <cellStyle name="Neutral 5 2" xfId="1750"/>
    <cellStyle name="Neutral 6" xfId="1751"/>
    <cellStyle name="Neutral 6 2" xfId="1752"/>
    <cellStyle name="Neutral 7" xfId="1753"/>
    <cellStyle name="Neutral 7 2" xfId="1754"/>
    <cellStyle name="Neutral 8" xfId="1755"/>
    <cellStyle name="Neutral 8 2" xfId="1756"/>
    <cellStyle name="Neutral 9" xfId="1757"/>
    <cellStyle name="Neutral 9 2" xfId="1758"/>
    <cellStyle name="Normal - Style1" xfId="1759"/>
    <cellStyle name="Normal 10" xfId="1760"/>
    <cellStyle name="Normal 103" xfId="1761"/>
    <cellStyle name="Normal 104" xfId="1762"/>
    <cellStyle name="Normal 105" xfId="1763"/>
    <cellStyle name="Normal 107" xfId="1764"/>
    <cellStyle name="Normal 11" xfId="1765"/>
    <cellStyle name="Normal 11 2" xfId="1766"/>
    <cellStyle name="Normal 12" xfId="1767"/>
    <cellStyle name="Normal 13" xfId="1768"/>
    <cellStyle name="Normal 14" xfId="1769"/>
    <cellStyle name="Normal 15" xfId="1770"/>
    <cellStyle name="Normal 16" xfId="1771"/>
    <cellStyle name="Normal 17" xfId="1772"/>
    <cellStyle name="Normal 18" xfId="1773"/>
    <cellStyle name="Normal 19" xfId="1774"/>
    <cellStyle name="Normal 2" xfId="1775"/>
    <cellStyle name="Normal 2 10" xfId="1776"/>
    <cellStyle name="Normal 2 2" xfId="1777"/>
    <cellStyle name="Normal 2 3" xfId="1778"/>
    <cellStyle name="Normal 2 4" xfId="1779"/>
    <cellStyle name="Normal 2 5" xfId="1780"/>
    <cellStyle name="Normal 2_Lift BOQ_10 07 13" xfId="1781"/>
    <cellStyle name="Normal 20" xfId="1782"/>
    <cellStyle name="Normal 21" xfId="1783"/>
    <cellStyle name="Normal 22" xfId="1784"/>
    <cellStyle name="Normal 23" xfId="1785"/>
    <cellStyle name="Normal 24" xfId="1786"/>
    <cellStyle name="Normal 25" xfId="1787"/>
    <cellStyle name="Normal 26" xfId="1788"/>
    <cellStyle name="Normal 27" xfId="1789"/>
    <cellStyle name="Normal 28" xfId="1790"/>
    <cellStyle name="Normal 29" xfId="1791"/>
    <cellStyle name="Normal 3" xfId="1792"/>
    <cellStyle name="Normal 3 10" xfId="1793"/>
    <cellStyle name="Normal 3 11" xfId="1794"/>
    <cellStyle name="Normal 3 12" xfId="1795"/>
    <cellStyle name="Normal 3 13" xfId="1796"/>
    <cellStyle name="Normal 3 14" xfId="1797"/>
    <cellStyle name="Normal 3 15" xfId="1798"/>
    <cellStyle name="Normal 3 16" xfId="1799"/>
    <cellStyle name="Normal 3 17" xfId="1800"/>
    <cellStyle name="Normal 3 18" xfId="1801"/>
    <cellStyle name="Normal 3 19" xfId="1802"/>
    <cellStyle name="Normal 3 2" xfId="1803"/>
    <cellStyle name="Normal 3 2 2" xfId="1804"/>
    <cellStyle name="Normal 3 20" xfId="1805"/>
    <cellStyle name="Normal 3 21" xfId="1806"/>
    <cellStyle name="Normal 3 22" xfId="1807"/>
    <cellStyle name="Normal 3 23" xfId="1808"/>
    <cellStyle name="Normal 3 24" xfId="1809"/>
    <cellStyle name="Normal 3 25" xfId="1810"/>
    <cellStyle name="Normal 3 26" xfId="1811"/>
    <cellStyle name="Normal 3 3" xfId="1812"/>
    <cellStyle name="Normal 3 4" xfId="1813"/>
    <cellStyle name="Normal 3 5" xfId="1814"/>
    <cellStyle name="Normal 3 6" xfId="1815"/>
    <cellStyle name="Normal 3 7" xfId="1816"/>
    <cellStyle name="Normal 3 8" xfId="1817"/>
    <cellStyle name="Normal 3 9" xfId="1818"/>
    <cellStyle name="Normal 3_Aligarh  Esimate 1" xfId="1819"/>
    <cellStyle name="Normal 30" xfId="1820"/>
    <cellStyle name="Normal 31" xfId="1821"/>
    <cellStyle name="Normal 32" xfId="1822"/>
    <cellStyle name="Normal 33" xfId="1823"/>
    <cellStyle name="Normal 4" xfId="1824"/>
    <cellStyle name="Normal 4 10" xfId="1825"/>
    <cellStyle name="Normal 4 11" xfId="1826"/>
    <cellStyle name="Normal 4 12" xfId="1827"/>
    <cellStyle name="Normal 4 13" xfId="1828"/>
    <cellStyle name="Normal 4 14" xfId="1829"/>
    <cellStyle name="Normal 4 15" xfId="1830"/>
    <cellStyle name="Normal 4 16" xfId="1831"/>
    <cellStyle name="Normal 4 17" xfId="1832"/>
    <cellStyle name="Normal 4 18" xfId="1833"/>
    <cellStyle name="Normal 4 19" xfId="1834"/>
    <cellStyle name="Normal 4 2" xfId="1835"/>
    <cellStyle name="Normal 4 2 2" xfId="1836"/>
    <cellStyle name="Normal 4 20" xfId="1837"/>
    <cellStyle name="Normal 4 21" xfId="1838"/>
    <cellStyle name="Normal 4 22" xfId="1839"/>
    <cellStyle name="Normal 4 22 2" xfId="1840"/>
    <cellStyle name="Normal 4 23" xfId="1841"/>
    <cellStyle name="Normal 4 24" xfId="1842"/>
    <cellStyle name="Normal 4 25" xfId="1843"/>
    <cellStyle name="Normal 4 26" xfId="1844"/>
    <cellStyle name="Normal 4 3" xfId="1845"/>
    <cellStyle name="Normal 4 4" xfId="1846"/>
    <cellStyle name="Normal 4 5" xfId="1847"/>
    <cellStyle name="Normal 4 6" xfId="1848"/>
    <cellStyle name="Normal 4 7" xfId="1849"/>
    <cellStyle name="Normal 4 8" xfId="1850"/>
    <cellStyle name="Normal 4 9" xfId="1851"/>
    <cellStyle name="Normal 4_BOQ-matrix-str" xfId="1852"/>
    <cellStyle name="Normal 45" xfId="1853"/>
    <cellStyle name="Normal 5" xfId="1854"/>
    <cellStyle name="Normal 5 2" xfId="1855"/>
    <cellStyle name="Normal 5 3" xfId="1856"/>
    <cellStyle name="Normal 5 4" xfId="1857"/>
    <cellStyle name="Normal 5_Lift BOQ_10 07 13" xfId="1858"/>
    <cellStyle name="Normal 50" xfId="1859"/>
    <cellStyle name="Normal 6" xfId="1860"/>
    <cellStyle name="Normal 6 2" xfId="1861"/>
    <cellStyle name="Normal 6 3" xfId="1862"/>
    <cellStyle name="Normal 61" xfId="1863"/>
    <cellStyle name="Normal 66" xfId="1864"/>
    <cellStyle name="Normal 67" xfId="1865"/>
    <cellStyle name="Normal 69" xfId="1866"/>
    <cellStyle name="Normal 7" xfId="1867"/>
    <cellStyle name="Normal 7 2" xfId="1868"/>
    <cellStyle name="Normal 77" xfId="1869"/>
    <cellStyle name="Normal 8" xfId="1870"/>
    <cellStyle name="Normal 8 2" xfId="1871"/>
    <cellStyle name="Normal 9" xfId="1872"/>
    <cellStyle name="Normal 9 2" xfId="1873"/>
    <cellStyle name="Normal 97" xfId="1874"/>
    <cellStyle name="Normal 98" xfId="1875"/>
    <cellStyle name="Normal_Sheet1" xfId="1876"/>
    <cellStyle name="Note" xfId="1877"/>
    <cellStyle name="Note 10" xfId="1878"/>
    <cellStyle name="Note 10 2" xfId="1879"/>
    <cellStyle name="Note 10_STR_BOQ_Dental College" xfId="1880"/>
    <cellStyle name="Note 11" xfId="1881"/>
    <cellStyle name="Note 11 2" xfId="1882"/>
    <cellStyle name="Note 11_STR_BOQ_Dental College" xfId="1883"/>
    <cellStyle name="Note 12" xfId="1884"/>
    <cellStyle name="Note 12 2" xfId="1885"/>
    <cellStyle name="Note 12_STR_BOQ_Dental College" xfId="1886"/>
    <cellStyle name="Note 13" xfId="1887"/>
    <cellStyle name="Note 13 2" xfId="1888"/>
    <cellStyle name="Note 13_STR_BOQ_Dental College" xfId="1889"/>
    <cellStyle name="Note 14" xfId="1890"/>
    <cellStyle name="Note 14 2" xfId="1891"/>
    <cellStyle name="Note 14_STR_BOQ_Dental College" xfId="1892"/>
    <cellStyle name="Note 15" xfId="1893"/>
    <cellStyle name="Note 15 2" xfId="1894"/>
    <cellStyle name="Note 15_STR_BOQ_Dental College" xfId="1895"/>
    <cellStyle name="Note 16" xfId="1896"/>
    <cellStyle name="Note 16 2" xfId="1897"/>
    <cellStyle name="Note 16_STR_BOQ_Dental College" xfId="1898"/>
    <cellStyle name="Note 17" xfId="1899"/>
    <cellStyle name="Note 17 2" xfId="1900"/>
    <cellStyle name="Note 17_STR_BOQ_Dental College" xfId="1901"/>
    <cellStyle name="Note 18" xfId="1902"/>
    <cellStyle name="Note 18 2" xfId="1903"/>
    <cellStyle name="Note 18_STR_BOQ_Dental College" xfId="1904"/>
    <cellStyle name="Note 19" xfId="1905"/>
    <cellStyle name="Note 2" xfId="1906"/>
    <cellStyle name="Note 2 2" xfId="1907"/>
    <cellStyle name="Note 2_STR_BOQ_Dental College" xfId="1908"/>
    <cellStyle name="Note 20" xfId="1909"/>
    <cellStyle name="Note 21" xfId="1910"/>
    <cellStyle name="Note 22" xfId="1911"/>
    <cellStyle name="Note 23" xfId="1912"/>
    <cellStyle name="Note 24" xfId="1913"/>
    <cellStyle name="Note 25" xfId="1914"/>
    <cellStyle name="Note 26" xfId="1915"/>
    <cellStyle name="Note 3" xfId="1916"/>
    <cellStyle name="Note 3 2" xfId="1917"/>
    <cellStyle name="Note 3_STR_BOQ_Dental College" xfId="1918"/>
    <cellStyle name="Note 4" xfId="1919"/>
    <cellStyle name="Note 4 2" xfId="1920"/>
    <cellStyle name="Note 4_STR_BOQ_Dental College" xfId="1921"/>
    <cellStyle name="Note 5" xfId="1922"/>
    <cellStyle name="Note 5 2" xfId="1923"/>
    <cellStyle name="Note 5_STR_BOQ_Dental College" xfId="1924"/>
    <cellStyle name="Note 6" xfId="1925"/>
    <cellStyle name="Note 6 2" xfId="1926"/>
    <cellStyle name="Note 6_STR_BOQ_Dental College" xfId="1927"/>
    <cellStyle name="Note 7" xfId="1928"/>
    <cellStyle name="Note 7 2" xfId="1929"/>
    <cellStyle name="Note 7_STR_BOQ_Dental College" xfId="1930"/>
    <cellStyle name="Note 8" xfId="1931"/>
    <cellStyle name="Note 8 2" xfId="1932"/>
    <cellStyle name="Note 8_STR_BOQ_Dental College" xfId="1933"/>
    <cellStyle name="Note 9" xfId="1934"/>
    <cellStyle name="Note 9 2" xfId="1935"/>
    <cellStyle name="Note 9_STR_BOQ_Dental College" xfId="1936"/>
    <cellStyle name="Notiz 2" xfId="1937"/>
    <cellStyle name="Notiz 2 2" xfId="1938"/>
    <cellStyle name="Output" xfId="1939"/>
    <cellStyle name="Output 10" xfId="1940"/>
    <cellStyle name="Output 10 2" xfId="1941"/>
    <cellStyle name="Output 10_STR_BOQ_Dental College" xfId="1942"/>
    <cellStyle name="Output 11" xfId="1943"/>
    <cellStyle name="Output 11 2" xfId="1944"/>
    <cellStyle name="Output 11_STR_BOQ_Dental College" xfId="1945"/>
    <cellStyle name="Output 12" xfId="1946"/>
    <cellStyle name="Output 12 2" xfId="1947"/>
    <cellStyle name="Output 12_STR_BOQ_Dental College" xfId="1948"/>
    <cellStyle name="Output 13" xfId="1949"/>
    <cellStyle name="Output 13 2" xfId="1950"/>
    <cellStyle name="Output 13_STR_BOQ_Dental College" xfId="1951"/>
    <cellStyle name="Output 14" xfId="1952"/>
    <cellStyle name="Output 14 2" xfId="1953"/>
    <cellStyle name="Output 14_STR_BOQ_Dental College" xfId="1954"/>
    <cellStyle name="Output 15" xfId="1955"/>
    <cellStyle name="Output 15 2" xfId="1956"/>
    <cellStyle name="Output 15_STR_BOQ_Dental College" xfId="1957"/>
    <cellStyle name="Output 16" xfId="1958"/>
    <cellStyle name="Output 16 2" xfId="1959"/>
    <cellStyle name="Output 16_STR_BOQ_Dental College" xfId="1960"/>
    <cellStyle name="Output 17" xfId="1961"/>
    <cellStyle name="Output 17 2" xfId="1962"/>
    <cellStyle name="Output 17_STR_BOQ_Dental College" xfId="1963"/>
    <cellStyle name="Output 18" xfId="1964"/>
    <cellStyle name="Output 18 2" xfId="1965"/>
    <cellStyle name="Output 18_STR_BOQ_Dental College" xfId="1966"/>
    <cellStyle name="Output 19" xfId="1967"/>
    <cellStyle name="Output 2" xfId="1968"/>
    <cellStyle name="Output 2 2" xfId="1969"/>
    <cellStyle name="Output 2_STR_BOQ_Dental College" xfId="1970"/>
    <cellStyle name="Output 20" xfId="1971"/>
    <cellStyle name="Output 21" xfId="1972"/>
    <cellStyle name="Output 22" xfId="1973"/>
    <cellStyle name="Output 23" xfId="1974"/>
    <cellStyle name="Output 24" xfId="1975"/>
    <cellStyle name="Output 25" xfId="1976"/>
    <cellStyle name="Output 26" xfId="1977"/>
    <cellStyle name="Output 3" xfId="1978"/>
    <cellStyle name="Output 3 2" xfId="1979"/>
    <cellStyle name="Output 3_STR_BOQ_Dental College" xfId="1980"/>
    <cellStyle name="Output 4" xfId="1981"/>
    <cellStyle name="Output 4 2" xfId="1982"/>
    <cellStyle name="Output 4_STR_BOQ_Dental College" xfId="1983"/>
    <cellStyle name="Output 5" xfId="1984"/>
    <cellStyle name="Output 5 2" xfId="1985"/>
    <cellStyle name="Output 5_STR_BOQ_Dental College" xfId="1986"/>
    <cellStyle name="Output 6" xfId="1987"/>
    <cellStyle name="Output 6 2" xfId="1988"/>
    <cellStyle name="Output 6_STR_BOQ_Dental College" xfId="1989"/>
    <cellStyle name="Output 7" xfId="1990"/>
    <cellStyle name="Output 7 2" xfId="1991"/>
    <cellStyle name="Output 7_STR_BOQ_Dental College" xfId="1992"/>
    <cellStyle name="Output 8" xfId="1993"/>
    <cellStyle name="Output 8 2" xfId="1994"/>
    <cellStyle name="Output 8_STR_BOQ_Dental College" xfId="1995"/>
    <cellStyle name="Output 9" xfId="1996"/>
    <cellStyle name="Output 9 2" xfId="1997"/>
    <cellStyle name="Output 9_STR_BOQ_Dental College" xfId="1998"/>
    <cellStyle name="paint" xfId="1999"/>
    <cellStyle name="Percent" xfId="2000"/>
    <cellStyle name="Percent [0]" xfId="2001"/>
    <cellStyle name="Percent [00]" xfId="2002"/>
    <cellStyle name="Percent [2]" xfId="2003"/>
    <cellStyle name="Percent 2" xfId="2004"/>
    <cellStyle name="Percent 2 2" xfId="2005"/>
    <cellStyle name="PrePop Currency (0)" xfId="2006"/>
    <cellStyle name="PrePop Currency (2)" xfId="2007"/>
    <cellStyle name="PrePop Units (0)" xfId="2008"/>
    <cellStyle name="PrePop Units (1)" xfId="2009"/>
    <cellStyle name="PrePop Units (2)" xfId="2010"/>
    <cellStyle name="Prozent 2" xfId="2011"/>
    <cellStyle name="Prozent 2 2" xfId="2012"/>
    <cellStyle name="Prozent 2 2 2" xfId="2013"/>
    <cellStyle name="Prozent 2 3" xfId="2014"/>
    <cellStyle name="Prozent 3" xfId="2015"/>
    <cellStyle name="Prozent 3 2" xfId="2016"/>
    <cellStyle name="Prozent 4" xfId="2017"/>
    <cellStyle name="Prozent 4 2" xfId="2018"/>
    <cellStyle name="Prozent 4 2 2" xfId="2019"/>
    <cellStyle name="Prozent 4 3" xfId="2020"/>
    <cellStyle name="Prozent 4 4" xfId="2021"/>
    <cellStyle name="Prozent 5" xfId="2022"/>
    <cellStyle name="Prozent 5 2" xfId="2023"/>
    <cellStyle name="Prozent 5 2 2" xfId="2024"/>
    <cellStyle name="Prozent 5 3" xfId="2025"/>
    <cellStyle name="Prozent 5 4" xfId="2026"/>
    <cellStyle name="Prozent 5 5" xfId="2027"/>
    <cellStyle name="Prozent 6" xfId="2028"/>
    <cellStyle name="Prozent 7" xfId="2029"/>
    <cellStyle name="Prozent 7 2" xfId="2030"/>
    <cellStyle name="Prozent 8" xfId="2031"/>
    <cellStyle name="Prozent 9" xfId="2032"/>
    <cellStyle name="Reset  - Style7" xfId="2033"/>
    <cellStyle name="SAPBEXaggData" xfId="2034"/>
    <cellStyle name="SAPBEXaggDataEmph" xfId="2035"/>
    <cellStyle name="SAPBEXaggItem" xfId="2036"/>
    <cellStyle name="SAPBEXaggItemX" xfId="2037"/>
    <cellStyle name="SAPBEXchaText" xfId="2038"/>
    <cellStyle name="SAPBEXexcBad7" xfId="2039"/>
    <cellStyle name="SAPBEXexcBad8" xfId="2040"/>
    <cellStyle name="SAPBEXexcBad9" xfId="2041"/>
    <cellStyle name="SAPBEXexcCritical4" xfId="2042"/>
    <cellStyle name="SAPBEXexcCritical5" xfId="2043"/>
    <cellStyle name="SAPBEXexcCritical6" xfId="2044"/>
    <cellStyle name="SAPBEXexcGood1" xfId="2045"/>
    <cellStyle name="SAPBEXexcGood2" xfId="2046"/>
    <cellStyle name="SAPBEXexcGood3" xfId="2047"/>
    <cellStyle name="SAPBEXfilterDrill" xfId="2048"/>
    <cellStyle name="SAPBEXfilterItem" xfId="2049"/>
    <cellStyle name="SAPBEXfilterText" xfId="2050"/>
    <cellStyle name="SAPBEXformats" xfId="2051"/>
    <cellStyle name="SAPBEXheaderItem" xfId="2052"/>
    <cellStyle name="SAPBEXheaderItem 2" xfId="2053"/>
    <cellStyle name="SAPBEXheaderItem 3" xfId="2054"/>
    <cellStyle name="SAPBEXheaderText" xfId="2055"/>
    <cellStyle name="SAPBEXheaderText 2" xfId="2056"/>
    <cellStyle name="SAPBEXheaderText 3" xfId="2057"/>
    <cellStyle name="SAPBEXHLevel0" xfId="2058"/>
    <cellStyle name="SAPBEXHLevel0 2" xfId="2059"/>
    <cellStyle name="SAPBEXHLevel0 2 2" xfId="2060"/>
    <cellStyle name="SAPBEXHLevel0 3" xfId="2061"/>
    <cellStyle name="SAPBEXHLevel0 3 2" xfId="2062"/>
    <cellStyle name="SAPBEXHLevel0 3 2 2" xfId="2063"/>
    <cellStyle name="SAPBEXHLevel0 3 3" xfId="2064"/>
    <cellStyle name="SAPBEXHLevel0 4" xfId="2065"/>
    <cellStyle name="SAPBEXHLevel0 4 2" xfId="2066"/>
    <cellStyle name="SAPBEXHLevel0X" xfId="2067"/>
    <cellStyle name="SAPBEXHLevel0X 2" xfId="2068"/>
    <cellStyle name="SAPBEXHLevel0X 2 2" xfId="2069"/>
    <cellStyle name="SAPBEXHLevel0X 3" xfId="2070"/>
    <cellStyle name="SAPBEXHLevel0X 3 2" xfId="2071"/>
    <cellStyle name="SAPBEXHLevel0X 3 2 2" xfId="2072"/>
    <cellStyle name="SAPBEXHLevel0X 3 3" xfId="2073"/>
    <cellStyle name="SAPBEXHLevel0X 4" xfId="2074"/>
    <cellStyle name="SAPBEXHLevel0X 4 2" xfId="2075"/>
    <cellStyle name="SAPBEXHLevel1" xfId="2076"/>
    <cellStyle name="SAPBEXHLevel1 2" xfId="2077"/>
    <cellStyle name="SAPBEXHLevel1 2 2" xfId="2078"/>
    <cellStyle name="SAPBEXHLevel1 3" xfId="2079"/>
    <cellStyle name="SAPBEXHLevel1 3 2" xfId="2080"/>
    <cellStyle name="SAPBEXHLevel1 3 2 2" xfId="2081"/>
    <cellStyle name="SAPBEXHLevel1 3 3" xfId="2082"/>
    <cellStyle name="SAPBEXHLevel1 4" xfId="2083"/>
    <cellStyle name="SAPBEXHLevel1 4 2" xfId="2084"/>
    <cellStyle name="SAPBEXHLevel1X" xfId="2085"/>
    <cellStyle name="SAPBEXHLevel1X 2" xfId="2086"/>
    <cellStyle name="SAPBEXHLevel1X 2 2" xfId="2087"/>
    <cellStyle name="SAPBEXHLevel1X 3" xfId="2088"/>
    <cellStyle name="SAPBEXHLevel1X 3 2" xfId="2089"/>
    <cellStyle name="SAPBEXHLevel1X 3 2 2" xfId="2090"/>
    <cellStyle name="SAPBEXHLevel1X 3 3" xfId="2091"/>
    <cellStyle name="SAPBEXHLevel1X 4" xfId="2092"/>
    <cellStyle name="SAPBEXHLevel1X 4 2" xfId="2093"/>
    <cellStyle name="SAPBEXHLevel2" xfId="2094"/>
    <cellStyle name="SAPBEXHLevel2 2" xfId="2095"/>
    <cellStyle name="SAPBEXHLevel2 2 2" xfId="2096"/>
    <cellStyle name="SAPBEXHLevel2 3" xfId="2097"/>
    <cellStyle name="SAPBEXHLevel2 3 2" xfId="2098"/>
    <cellStyle name="SAPBEXHLevel2 3 2 2" xfId="2099"/>
    <cellStyle name="SAPBEXHLevel2 3 3" xfId="2100"/>
    <cellStyle name="SAPBEXHLevel2 4" xfId="2101"/>
    <cellStyle name="SAPBEXHLevel2 4 2" xfId="2102"/>
    <cellStyle name="SAPBEXHLevel2X" xfId="2103"/>
    <cellStyle name="SAPBEXHLevel2X 2" xfId="2104"/>
    <cellStyle name="SAPBEXHLevel2X 2 2" xfId="2105"/>
    <cellStyle name="SAPBEXHLevel2X 3" xfId="2106"/>
    <cellStyle name="SAPBEXHLevel2X 3 2" xfId="2107"/>
    <cellStyle name="SAPBEXHLevel2X 3 2 2" xfId="2108"/>
    <cellStyle name="SAPBEXHLevel2X 3 3" xfId="2109"/>
    <cellStyle name="SAPBEXHLevel2X 4" xfId="2110"/>
    <cellStyle name="SAPBEXHLevel2X 4 2" xfId="2111"/>
    <cellStyle name="SAPBEXHLevel3" xfId="2112"/>
    <cellStyle name="SAPBEXHLevel3 2" xfId="2113"/>
    <cellStyle name="SAPBEXHLevel3 2 2" xfId="2114"/>
    <cellStyle name="SAPBEXHLevel3 3" xfId="2115"/>
    <cellStyle name="SAPBEXHLevel3 3 2" xfId="2116"/>
    <cellStyle name="SAPBEXHLevel3 3 2 2" xfId="2117"/>
    <cellStyle name="SAPBEXHLevel3 3 3" xfId="2118"/>
    <cellStyle name="SAPBEXHLevel3 4" xfId="2119"/>
    <cellStyle name="SAPBEXHLevel3 4 2" xfId="2120"/>
    <cellStyle name="SAPBEXHLevel3X" xfId="2121"/>
    <cellStyle name="SAPBEXHLevel3X 2" xfId="2122"/>
    <cellStyle name="SAPBEXHLevel3X 2 2" xfId="2123"/>
    <cellStyle name="SAPBEXHLevel3X 3" xfId="2124"/>
    <cellStyle name="SAPBEXHLevel3X 3 2" xfId="2125"/>
    <cellStyle name="SAPBEXHLevel3X 3 2 2" xfId="2126"/>
    <cellStyle name="SAPBEXHLevel3X 3 3" xfId="2127"/>
    <cellStyle name="SAPBEXHLevel3X 4" xfId="2128"/>
    <cellStyle name="SAPBEXHLevel3X 4 2" xfId="2129"/>
    <cellStyle name="SAPBEXresData" xfId="2130"/>
    <cellStyle name="SAPBEXresDataEmph" xfId="2131"/>
    <cellStyle name="SAPBEXresItem" xfId="2132"/>
    <cellStyle name="SAPBEXresItemX" xfId="2133"/>
    <cellStyle name="SAPBEXstdData" xfId="2134"/>
    <cellStyle name="SAPBEXstdDataEmph" xfId="2135"/>
    <cellStyle name="SAPBEXstdItem" xfId="2136"/>
    <cellStyle name="SAPBEXstdItemX" xfId="2137"/>
    <cellStyle name="SAPBEXtitle" xfId="2138"/>
    <cellStyle name="SAPBEXundefined" xfId="2139"/>
    <cellStyle name="SAPBEXundefined 2" xfId="2140"/>
    <cellStyle name="SAPBEXundefined 3" xfId="2141"/>
    <cellStyle name="Schlecht 2" xfId="2142"/>
    <cellStyle name="ST_06" xfId="2143"/>
    <cellStyle name="Standard 10" xfId="2144"/>
    <cellStyle name="Standard 10 2" xfId="2145"/>
    <cellStyle name="Standard 11" xfId="2146"/>
    <cellStyle name="Standard 12" xfId="2147"/>
    <cellStyle name="Standard 2" xfId="2148"/>
    <cellStyle name="Standard 2 2" xfId="2149"/>
    <cellStyle name="Standard 2 2 2" xfId="2150"/>
    <cellStyle name="Standard 2 3" xfId="2151"/>
    <cellStyle name="Standard 3" xfId="2152"/>
    <cellStyle name="Standard 3 2" xfId="2153"/>
    <cellStyle name="Standard 4" xfId="2154"/>
    <cellStyle name="Standard 4 2" xfId="2155"/>
    <cellStyle name="Standard 4 2 2" xfId="2156"/>
    <cellStyle name="Standard 4 2 3" xfId="2157"/>
    <cellStyle name="Standard 4 3" xfId="2158"/>
    <cellStyle name="Standard 4 4" xfId="2159"/>
    <cellStyle name="Standard 5" xfId="2160"/>
    <cellStyle name="Standard 5 2" xfId="2161"/>
    <cellStyle name="Standard 6" xfId="2162"/>
    <cellStyle name="Standard 6 2" xfId="2163"/>
    <cellStyle name="Standard 6 2 2" xfId="2164"/>
    <cellStyle name="Standard 6 3" xfId="2165"/>
    <cellStyle name="Standard 6 4" xfId="2166"/>
    <cellStyle name="Standard 7" xfId="2167"/>
    <cellStyle name="Standard 7 2" xfId="2168"/>
    <cellStyle name="Standard 8" xfId="2169"/>
    <cellStyle name="Standard 8 2" xfId="2170"/>
    <cellStyle name="Standard 9" xfId="2171"/>
    <cellStyle name="Standard_Lamps" xfId="2172"/>
    <cellStyle name="Style 1" xfId="2173"/>
    <cellStyle name="Style 1 2" xfId="2174"/>
    <cellStyle name="Style 1 3" xfId="2175"/>
    <cellStyle name="Style 1_Aligarh  Esimate 1" xfId="2176"/>
    <cellStyle name="Style 2" xfId="2177"/>
    <cellStyle name="Table  - Style6" xfId="2178"/>
    <cellStyle name="Text Indent A" xfId="2179"/>
    <cellStyle name="Text Indent B" xfId="2180"/>
    <cellStyle name="Text Indent C" xfId="2181"/>
    <cellStyle name="Title" xfId="2182"/>
    <cellStyle name="Title  - Style1" xfId="2183"/>
    <cellStyle name="Title 10" xfId="2184"/>
    <cellStyle name="Title 10 2" xfId="2185"/>
    <cellStyle name="Title 11" xfId="2186"/>
    <cellStyle name="Title 11 2" xfId="2187"/>
    <cellStyle name="Title 12" xfId="2188"/>
    <cellStyle name="Title 12 2" xfId="2189"/>
    <cellStyle name="Title 13" xfId="2190"/>
    <cellStyle name="Title 13 2" xfId="2191"/>
    <cellStyle name="Title 14" xfId="2192"/>
    <cellStyle name="Title 14 2" xfId="2193"/>
    <cellStyle name="Title 15" xfId="2194"/>
    <cellStyle name="Title 15 2" xfId="2195"/>
    <cellStyle name="Title 16" xfId="2196"/>
    <cellStyle name="Title 16 2" xfId="2197"/>
    <cellStyle name="Title 17" xfId="2198"/>
    <cellStyle name="Title 17 2" xfId="2199"/>
    <cellStyle name="Title 18" xfId="2200"/>
    <cellStyle name="Title 18 2" xfId="2201"/>
    <cellStyle name="Title 19" xfId="2202"/>
    <cellStyle name="Title 2" xfId="2203"/>
    <cellStyle name="Title 2 2" xfId="2204"/>
    <cellStyle name="Title 20" xfId="2205"/>
    <cellStyle name="Title 21" xfId="2206"/>
    <cellStyle name="Title 22" xfId="2207"/>
    <cellStyle name="Title 23" xfId="2208"/>
    <cellStyle name="Title 24" xfId="2209"/>
    <cellStyle name="Title 25" xfId="2210"/>
    <cellStyle name="Title 26" xfId="2211"/>
    <cellStyle name="Title 3" xfId="2212"/>
    <cellStyle name="Title 3 2" xfId="2213"/>
    <cellStyle name="Title 4" xfId="2214"/>
    <cellStyle name="Title 4 2" xfId="2215"/>
    <cellStyle name="Title 5" xfId="2216"/>
    <cellStyle name="Title 5 2" xfId="2217"/>
    <cellStyle name="Title 6" xfId="2218"/>
    <cellStyle name="Title 6 2" xfId="2219"/>
    <cellStyle name="Title 7" xfId="2220"/>
    <cellStyle name="Title 7 2" xfId="2221"/>
    <cellStyle name="Title 8" xfId="2222"/>
    <cellStyle name="Title 8 2" xfId="2223"/>
    <cellStyle name="Title 9" xfId="2224"/>
    <cellStyle name="Title 9 2" xfId="2225"/>
    <cellStyle name="Total" xfId="2226"/>
    <cellStyle name="Total 10" xfId="2227"/>
    <cellStyle name="Total 10 2" xfId="2228"/>
    <cellStyle name="Total 11" xfId="2229"/>
    <cellStyle name="Total 11 2" xfId="2230"/>
    <cellStyle name="Total 12" xfId="2231"/>
    <cellStyle name="Total 12 2" xfId="2232"/>
    <cellStyle name="Total 13" xfId="2233"/>
    <cellStyle name="Total 13 2" xfId="2234"/>
    <cellStyle name="Total 14" xfId="2235"/>
    <cellStyle name="Total 14 2" xfId="2236"/>
    <cellStyle name="Total 15" xfId="2237"/>
    <cellStyle name="Total 15 2" xfId="2238"/>
    <cellStyle name="Total 16" xfId="2239"/>
    <cellStyle name="Total 16 2" xfId="2240"/>
    <cellStyle name="Total 17" xfId="2241"/>
    <cellStyle name="Total 17 2" xfId="2242"/>
    <cellStyle name="Total 18" xfId="2243"/>
    <cellStyle name="Total 18 2" xfId="2244"/>
    <cellStyle name="Total 19" xfId="2245"/>
    <cellStyle name="Total 2" xfId="2246"/>
    <cellStyle name="Total 2 2" xfId="2247"/>
    <cellStyle name="Total 20" xfId="2248"/>
    <cellStyle name="Total 21" xfId="2249"/>
    <cellStyle name="Total 22" xfId="2250"/>
    <cellStyle name="Total 23" xfId="2251"/>
    <cellStyle name="Total 24" xfId="2252"/>
    <cellStyle name="Total 25" xfId="2253"/>
    <cellStyle name="Total 26" xfId="2254"/>
    <cellStyle name="Total 3" xfId="2255"/>
    <cellStyle name="Total 3 2" xfId="2256"/>
    <cellStyle name="Total 4" xfId="2257"/>
    <cellStyle name="Total 4 2" xfId="2258"/>
    <cellStyle name="Total 5" xfId="2259"/>
    <cellStyle name="Total 5 2" xfId="2260"/>
    <cellStyle name="Total 6" xfId="2261"/>
    <cellStyle name="Total 6 2" xfId="2262"/>
    <cellStyle name="Total 7" xfId="2263"/>
    <cellStyle name="Total 7 2" xfId="2264"/>
    <cellStyle name="Total 8" xfId="2265"/>
    <cellStyle name="Total 8 2" xfId="2266"/>
    <cellStyle name="Total 9" xfId="2267"/>
    <cellStyle name="Total 9 2" xfId="2268"/>
    <cellStyle name="TotCol - Style5" xfId="2269"/>
    <cellStyle name="TotRow - Style4" xfId="2270"/>
    <cellStyle name="Überschrift 1 2" xfId="2271"/>
    <cellStyle name="Überschrift 2 2" xfId="2272"/>
    <cellStyle name="Überschrift 3 2" xfId="2273"/>
    <cellStyle name="Überschrift 4 2" xfId="2274"/>
    <cellStyle name="Überschrift 5" xfId="2275"/>
    <cellStyle name="Verknüpfte Zelle 2" xfId="2276"/>
    <cellStyle name="Währung 2" xfId="2277"/>
    <cellStyle name="Währung 2 2" xfId="2278"/>
    <cellStyle name="Währung 2 2 2" xfId="2279"/>
    <cellStyle name="Währung 2 3" xfId="2280"/>
    <cellStyle name="Währung 3" xfId="2281"/>
    <cellStyle name="Währung 3 2" xfId="2282"/>
    <cellStyle name="Währung 4" xfId="2283"/>
    <cellStyle name="Währung 4 2" xfId="2284"/>
    <cellStyle name="Währung 4 2 2" xfId="2285"/>
    <cellStyle name="Währung 4 3" xfId="2286"/>
    <cellStyle name="Währung 4 4" xfId="2287"/>
    <cellStyle name="Währung 5" xfId="2288"/>
    <cellStyle name="Währung 5 2" xfId="2289"/>
    <cellStyle name="Währung 5 2 2" xfId="2290"/>
    <cellStyle name="Währung 5 3" xfId="2291"/>
    <cellStyle name="Währung 5 4" xfId="2292"/>
    <cellStyle name="Währung 5 5" xfId="2293"/>
    <cellStyle name="Währung 6" xfId="2294"/>
    <cellStyle name="Währung 7" xfId="2295"/>
    <cellStyle name="Warnender Text 2" xfId="2296"/>
    <cellStyle name="Warning Text" xfId="2297"/>
    <cellStyle name="Warning Text 10" xfId="2298"/>
    <cellStyle name="Warning Text 10 2" xfId="2299"/>
    <cellStyle name="Warning Text 11" xfId="2300"/>
    <cellStyle name="Warning Text 11 2" xfId="2301"/>
    <cellStyle name="Warning Text 12" xfId="2302"/>
    <cellStyle name="Warning Text 12 2" xfId="2303"/>
    <cellStyle name="Warning Text 13" xfId="2304"/>
    <cellStyle name="Warning Text 13 2" xfId="2305"/>
    <cellStyle name="Warning Text 14" xfId="2306"/>
    <cellStyle name="Warning Text 14 2" xfId="2307"/>
    <cellStyle name="Warning Text 15" xfId="2308"/>
    <cellStyle name="Warning Text 15 2" xfId="2309"/>
    <cellStyle name="Warning Text 16" xfId="2310"/>
    <cellStyle name="Warning Text 16 2" xfId="2311"/>
    <cellStyle name="Warning Text 17" xfId="2312"/>
    <cellStyle name="Warning Text 17 2" xfId="2313"/>
    <cellStyle name="Warning Text 18" xfId="2314"/>
    <cellStyle name="Warning Text 18 2" xfId="2315"/>
    <cellStyle name="Warning Text 19" xfId="2316"/>
    <cellStyle name="Warning Text 2" xfId="2317"/>
    <cellStyle name="Warning Text 2 2" xfId="2318"/>
    <cellStyle name="Warning Text 20" xfId="2319"/>
    <cellStyle name="Warning Text 21" xfId="2320"/>
    <cellStyle name="Warning Text 22" xfId="2321"/>
    <cellStyle name="Warning Text 23" xfId="2322"/>
    <cellStyle name="Warning Text 24" xfId="2323"/>
    <cellStyle name="Warning Text 25" xfId="2324"/>
    <cellStyle name="Warning Text 26" xfId="2325"/>
    <cellStyle name="Warning Text 3" xfId="2326"/>
    <cellStyle name="Warning Text 3 2" xfId="2327"/>
    <cellStyle name="Warning Text 4" xfId="2328"/>
    <cellStyle name="Warning Text 4 2" xfId="2329"/>
    <cellStyle name="Warning Text 5" xfId="2330"/>
    <cellStyle name="Warning Text 5 2" xfId="2331"/>
    <cellStyle name="Warning Text 6" xfId="2332"/>
    <cellStyle name="Warning Text 6 2" xfId="2333"/>
    <cellStyle name="Warning Text 7" xfId="2334"/>
    <cellStyle name="Warning Text 7 2" xfId="2335"/>
    <cellStyle name="Warning Text 8" xfId="2336"/>
    <cellStyle name="Warning Text 8 2" xfId="2337"/>
    <cellStyle name="Warning Text 9" xfId="2338"/>
    <cellStyle name="Warning Text 9 2" xfId="2339"/>
    <cellStyle name="Zelle überprüfen 2" xfId="2340"/>
    <cellStyle name="標準_C110203_Asia_FSV_requirements" xfId="234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1676400</xdr:colOff>
      <xdr:row>0</xdr:row>
      <xdr:rowOff>123825</xdr:rowOff>
    </xdr:from>
    <xdr:to>
      <xdr:col>2</xdr:col>
      <xdr:colOff>381000</xdr:colOff>
      <xdr:row>1</xdr:row>
      <xdr:rowOff>152400</xdr:rowOff>
    </xdr:to>
    <xdr:sp>
      <xdr:nvSpPr>
        <xdr:cNvPr id="1" name="Text Box 1"/>
        <xdr:cNvSpPr txBox="1">
          <a:spLocks noChangeArrowheads="1"/>
        </xdr:cNvSpPr>
      </xdr:nvSpPr>
      <xdr:spPr>
        <a:xfrm>
          <a:off x="2114550" y="123825"/>
          <a:ext cx="3476625" cy="1028700"/>
        </a:xfrm>
        <a:prstGeom prst="rect">
          <a:avLst/>
        </a:prstGeom>
        <a:solidFill>
          <a:srgbClr val="FFFFFF"/>
        </a:solidFill>
        <a:ln w="0" cmpd="sng">
          <a:solidFill>
            <a:srgbClr val="FFFFFF"/>
          </a:solidFill>
          <a:headEnd type="none"/>
          <a:tailEnd type="none"/>
        </a:ln>
      </xdr:spPr>
      <xdr:txBody>
        <a:bodyPr vertOverflow="clip" wrap="square" lIns="91440" tIns="45720" rIns="91440" bIns="45720"/>
        <a:p>
          <a:pPr algn="r">
            <a:defRPr/>
          </a:pPr>
          <a:r>
            <a:rPr lang="en-US" cap="none" sz="1100" b="1" i="0" u="none" baseline="0">
              <a:solidFill>
                <a:srgbClr val="800000"/>
              </a:solidFill>
              <a:latin typeface="Tahoma"/>
              <a:ea typeface="Tahoma"/>
              <a:cs typeface="Tahoma"/>
            </a:rPr>
            <a:t>Mohit &amp; Associates.</a:t>
          </a:r>
          <a:r>
            <a:rPr lang="en-US" cap="none" sz="1100" b="0" i="0" u="none" baseline="0">
              <a:solidFill>
                <a:srgbClr val="800000"/>
              </a:solidFill>
              <a:latin typeface="Tahoma"/>
              <a:ea typeface="Tahoma"/>
              <a:cs typeface="Tahoma"/>
            </a:rPr>
            <a:t>
</a:t>
          </a:r>
          <a:r>
            <a:rPr lang="en-US" cap="none" sz="1000" b="1" i="0" u="none" baseline="0">
              <a:solidFill>
                <a:srgbClr val="000000"/>
              </a:solidFill>
              <a:latin typeface="Times New Roman"/>
              <a:ea typeface="Times New Roman"/>
              <a:cs typeface="Times New Roman"/>
            </a:rPr>
            <a:t>Architects,Interiors .Estimators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L-</a:t>
          </a:r>
          <a:r>
            <a:rPr lang="en-US" cap="none" sz="1000" b="0" i="0" u="none" baseline="0">
              <a:solidFill>
                <a:srgbClr val="000000"/>
              </a:solidFill>
              <a:latin typeface="Times New Roman"/>
              <a:ea typeface="Times New Roman"/>
              <a:cs typeface="Times New Roman"/>
            </a:rPr>
            <a:t>2/554-, Vineet Khand, Gomti Nagar,Lucknow.
</a:t>
          </a:r>
          <a:r>
            <a:rPr lang="en-US" cap="none" sz="1000" b="0" i="0" u="none" baseline="0">
              <a:solidFill>
                <a:srgbClr val="000000"/>
              </a:solidFill>
              <a:latin typeface="Times New Roman"/>
              <a:ea typeface="Times New Roman"/>
              <a:cs typeface="Times New Roman"/>
            </a:rPr>
            <a:t>       Phone.742821765,9582218092</a:t>
          </a:r>
          <a:r>
            <a:rPr lang="en-US" cap="none" sz="1000" b="1" i="0" u="none" baseline="0">
              <a:solidFill>
                <a:srgbClr val="800000"/>
              </a:solidFill>
              <a:latin typeface="Times New Roman"/>
              <a:ea typeface="Times New Roman"/>
              <a:cs typeface="Times New Roman"/>
            </a:rPr>
            <a:t>                                                                     E-Mail: mohitg.gupta2783@gmail.com</a:t>
          </a:r>
          <a:r>
            <a:rPr lang="en-US" cap="none" sz="1100" b="0" i="0" u="none" baseline="0">
              <a:solidFill>
                <a:srgbClr val="800000"/>
              </a:solidFill>
              <a:latin typeface="Times New Roman"/>
              <a:ea typeface="Times New Roman"/>
              <a:cs typeface="Times New Roman"/>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Prima-3\D\Mohali%20msc\combined%20civil%20and%20electrical%20boq%2018%20jan%20201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Blr-yogesh\WIPRO\WIPRO\Apr-06\Syrma\Syrma%20BOQr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endrive\Indian%20bank\TENDER\Furnshing\R2%20%20of%20Crossing%20Republic%20furnshing%20Estimate%2003%2003%20201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ECS-CIVIL"/>
      <sheetName val="ABSTRACT CIVIL"/>
      <sheetName val="BILL OF QUANTITY"/>
      <sheetName val="FIRE DOORS"/>
      <sheetName val="Furniture"/>
      <sheetName val="Understracture &amp; Accessories"/>
      <sheetName val="split-Ductable unit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ws"/>
      <sheetName val="Offer1"/>
      <sheetName val="Offer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BSTRACT"/>
      <sheetName val="FURNISHING"/>
      <sheetName val="DMS"/>
      <sheetName val="ELECTRICAL "/>
      <sheetName val="DATA"/>
      <sheetName val="Details"/>
      <sheetName val="ATM"/>
      <sheetName val="Sheet1"/>
    </sheetNames>
    <sheetDataSet>
      <sheetData sheetId="5">
        <row r="112">
          <cell r="H112">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J91"/>
  <sheetViews>
    <sheetView tabSelected="1" view="pageBreakPreview" zoomScale="85" zoomScaleSheetLayoutView="85" zoomScalePageLayoutView="0" workbookViewId="0" topLeftCell="A1">
      <selection activeCell="M78" sqref="M78"/>
    </sheetView>
  </sheetViews>
  <sheetFormatPr defaultColWidth="9.140625" defaultRowHeight="15"/>
  <cols>
    <col min="1" max="1" width="6.57421875" style="130" bestFit="1" customWidth="1"/>
    <col min="2" max="2" width="71.57421875" style="116" customWidth="1"/>
    <col min="3" max="3" width="5.8515625" style="130" customWidth="1"/>
    <col min="4" max="4" width="8.57421875" style="132" hidden="1" customWidth="1"/>
    <col min="5" max="5" width="7.28125" style="133" hidden="1" customWidth="1"/>
    <col min="6" max="6" width="8.7109375" style="133" hidden="1" customWidth="1"/>
    <col min="7" max="7" width="0" style="101" hidden="1" customWidth="1"/>
    <col min="8" max="8" width="8.57421875" style="132" customWidth="1"/>
    <col min="9" max="9" width="7.28125" style="133" customWidth="1"/>
    <col min="10" max="10" width="8.7109375" style="133" customWidth="1"/>
    <col min="11" max="16384" width="9.140625" style="101" customWidth="1"/>
  </cols>
  <sheetData>
    <row r="1" spans="1:10" ht="79.5" customHeight="1">
      <c r="A1" s="187"/>
      <c r="B1" s="187"/>
      <c r="C1" s="187"/>
      <c r="D1" s="187"/>
      <c r="E1" s="187"/>
      <c r="F1" s="187"/>
      <c r="G1" s="187"/>
      <c r="H1" s="187"/>
      <c r="I1" s="187"/>
      <c r="J1" s="187"/>
    </row>
    <row r="3" spans="1:10" ht="21.75" customHeight="1">
      <c r="A3" s="185" t="s">
        <v>319</v>
      </c>
      <c r="B3" s="186"/>
      <c r="C3" s="186"/>
      <c r="D3" s="186"/>
      <c r="E3" s="186"/>
      <c r="F3" s="186"/>
      <c r="G3" s="186"/>
      <c r="H3" s="186"/>
      <c r="I3" s="186"/>
      <c r="J3" s="186"/>
    </row>
    <row r="4" spans="1:10" ht="14.25" customHeight="1">
      <c r="A4" s="135" t="s">
        <v>54</v>
      </c>
      <c r="B4" s="134" t="s">
        <v>55</v>
      </c>
      <c r="C4" s="184"/>
      <c r="D4" s="184"/>
      <c r="E4" s="184"/>
      <c r="F4" s="184"/>
      <c r="H4" s="101"/>
      <c r="I4" s="101"/>
      <c r="J4" s="101"/>
    </row>
    <row r="5" spans="1:10" ht="14.25">
      <c r="A5" s="135"/>
      <c r="B5" s="134"/>
      <c r="C5" s="184"/>
      <c r="D5" s="184"/>
      <c r="E5" s="184"/>
      <c r="F5" s="184"/>
      <c r="H5" s="101"/>
      <c r="I5" s="101"/>
      <c r="J5" s="101"/>
    </row>
    <row r="6" spans="1:10" ht="28.5">
      <c r="A6" s="135" t="s">
        <v>50</v>
      </c>
      <c r="B6" s="135" t="s">
        <v>151</v>
      </c>
      <c r="C6" s="135" t="s">
        <v>51</v>
      </c>
      <c r="D6" s="135" t="s">
        <v>52</v>
      </c>
      <c r="E6" s="135" t="s">
        <v>53</v>
      </c>
      <c r="F6" s="135" t="s">
        <v>287</v>
      </c>
      <c r="H6" s="135" t="s">
        <v>52</v>
      </c>
      <c r="I6" s="135" t="s">
        <v>53</v>
      </c>
      <c r="J6" s="135" t="s">
        <v>287</v>
      </c>
    </row>
    <row r="7" spans="1:10" ht="14.25">
      <c r="A7" s="135">
        <v>2</v>
      </c>
      <c r="B7" s="134" t="s">
        <v>89</v>
      </c>
      <c r="C7" s="137"/>
      <c r="D7" s="142"/>
      <c r="E7" s="137"/>
      <c r="F7" s="137"/>
      <c r="H7" s="142"/>
      <c r="I7" s="137"/>
      <c r="J7" s="137"/>
    </row>
    <row r="8" spans="1:10" ht="14.25">
      <c r="A8" s="135"/>
      <c r="B8" s="134"/>
      <c r="C8" s="137"/>
      <c r="D8" s="142"/>
      <c r="E8" s="137"/>
      <c r="F8" s="137"/>
      <c r="H8" s="142"/>
      <c r="I8" s="137"/>
      <c r="J8" s="137"/>
    </row>
    <row r="9" spans="1:10" ht="14.25">
      <c r="A9" s="135">
        <v>2.1</v>
      </c>
      <c r="B9" s="134" t="s">
        <v>296</v>
      </c>
      <c r="C9" s="137" t="s">
        <v>154</v>
      </c>
      <c r="D9" s="155">
        <v>90</v>
      </c>
      <c r="E9" s="137">
        <v>290</v>
      </c>
      <c r="F9" s="137">
        <f>D9*E9</f>
        <v>26100</v>
      </c>
      <c r="H9" s="155">
        <v>20</v>
      </c>
      <c r="I9" s="137"/>
      <c r="J9" s="137"/>
    </row>
    <row r="10" spans="1:10" ht="199.5">
      <c r="A10" s="137"/>
      <c r="B10" s="136" t="s">
        <v>43</v>
      </c>
      <c r="C10" s="137"/>
      <c r="D10" s="142"/>
      <c r="E10" s="137"/>
      <c r="F10" s="137"/>
      <c r="H10" s="142"/>
      <c r="I10" s="137"/>
      <c r="J10" s="137"/>
    </row>
    <row r="11" spans="1:10" ht="85.5">
      <c r="A11" s="137"/>
      <c r="B11" s="136" t="s">
        <v>44</v>
      </c>
      <c r="C11" s="137"/>
      <c r="D11" s="142"/>
      <c r="E11" s="137"/>
      <c r="F11" s="137"/>
      <c r="H11" s="142"/>
      <c r="I11" s="137"/>
      <c r="J11" s="137"/>
    </row>
    <row r="12" spans="1:10" ht="28.5">
      <c r="A12" s="137"/>
      <c r="B12" s="136" t="s">
        <v>285</v>
      </c>
      <c r="C12" s="137"/>
      <c r="D12" s="142"/>
      <c r="E12" s="137"/>
      <c r="F12" s="137"/>
      <c r="H12" s="142"/>
      <c r="I12" s="137"/>
      <c r="J12" s="137"/>
    </row>
    <row r="13" spans="1:10" ht="28.5">
      <c r="A13" s="137"/>
      <c r="B13" s="136" t="s">
        <v>286</v>
      </c>
      <c r="C13" s="137"/>
      <c r="D13" s="142"/>
      <c r="E13" s="137"/>
      <c r="F13" s="137"/>
      <c r="H13" s="142"/>
      <c r="I13" s="137"/>
      <c r="J13" s="137"/>
    </row>
    <row r="14" spans="1:10" ht="14.25">
      <c r="A14" s="137"/>
      <c r="B14" s="136"/>
      <c r="C14" s="137"/>
      <c r="D14" s="142"/>
      <c r="E14" s="137"/>
      <c r="F14" s="137"/>
      <c r="H14" s="142"/>
      <c r="I14" s="137"/>
      <c r="J14" s="137"/>
    </row>
    <row r="15" spans="1:10" ht="14.25">
      <c r="A15" s="172">
        <v>2.2</v>
      </c>
      <c r="B15" s="173" t="s">
        <v>316</v>
      </c>
      <c r="C15" s="162" t="s">
        <v>154</v>
      </c>
      <c r="D15" s="161">
        <v>180</v>
      </c>
      <c r="E15" s="174">
        <v>270</v>
      </c>
      <c r="F15" s="162">
        <f>D15*E15</f>
        <v>48600</v>
      </c>
      <c r="H15" s="142">
        <v>200</v>
      </c>
      <c r="I15" s="156"/>
      <c r="J15" s="137"/>
    </row>
    <row r="16" spans="1:10" ht="185.25">
      <c r="A16" s="175"/>
      <c r="B16" s="166" t="s">
        <v>315</v>
      </c>
      <c r="C16" s="176"/>
      <c r="D16" s="177"/>
      <c r="E16" s="177"/>
      <c r="F16" s="167"/>
      <c r="H16" s="142"/>
      <c r="I16" s="137"/>
      <c r="J16" s="137"/>
    </row>
    <row r="17" spans="1:10" ht="14.25">
      <c r="A17" s="135"/>
      <c r="B17" s="134"/>
      <c r="C17" s="137"/>
      <c r="D17" s="142"/>
      <c r="E17" s="137"/>
      <c r="F17" s="137"/>
      <c r="H17" s="142"/>
      <c r="I17" s="137"/>
      <c r="J17" s="137"/>
    </row>
    <row r="18" spans="1:10" ht="14.25">
      <c r="A18" s="135">
        <v>2.4</v>
      </c>
      <c r="B18" s="157" t="s">
        <v>320</v>
      </c>
      <c r="C18" s="137" t="s">
        <v>154</v>
      </c>
      <c r="D18" s="142">
        <v>175</v>
      </c>
      <c r="E18" s="156">
        <v>290</v>
      </c>
      <c r="F18" s="137">
        <f>D18*E18</f>
        <v>50750</v>
      </c>
      <c r="H18" s="142">
        <v>175</v>
      </c>
      <c r="I18" s="156"/>
      <c r="J18" s="137"/>
    </row>
    <row r="19" spans="1:10" ht="171">
      <c r="A19" s="137"/>
      <c r="B19" s="158" t="s">
        <v>297</v>
      </c>
      <c r="C19" s="137"/>
      <c r="D19" s="142"/>
      <c r="E19" s="156"/>
      <c r="F19" s="137"/>
      <c r="H19" s="142"/>
      <c r="I19" s="156"/>
      <c r="J19" s="137"/>
    </row>
    <row r="20" spans="1:10" ht="14.25">
      <c r="A20" s="135">
        <v>2.5</v>
      </c>
      <c r="B20" s="134" t="s">
        <v>1</v>
      </c>
      <c r="C20" s="137" t="s">
        <v>154</v>
      </c>
      <c r="D20" s="142">
        <v>75</v>
      </c>
      <c r="E20" s="156">
        <v>290</v>
      </c>
      <c r="F20" s="137">
        <f>D20*E20</f>
        <v>21750</v>
      </c>
      <c r="H20" s="142">
        <v>40</v>
      </c>
      <c r="I20" s="156"/>
      <c r="J20" s="137"/>
    </row>
    <row r="21" spans="1:10" ht="71.25">
      <c r="A21" s="137"/>
      <c r="B21" s="136" t="s">
        <v>2</v>
      </c>
      <c r="C21" s="137"/>
      <c r="D21" s="142"/>
      <c r="E21" s="156"/>
      <c r="F21" s="137"/>
      <c r="H21" s="142"/>
      <c r="I21" s="156"/>
      <c r="J21" s="137"/>
    </row>
    <row r="22" spans="1:10" ht="14.25">
      <c r="A22" s="135">
        <v>2.6</v>
      </c>
      <c r="B22" s="134" t="s">
        <v>294</v>
      </c>
      <c r="C22" s="137" t="s">
        <v>154</v>
      </c>
      <c r="D22" s="142">
        <v>40</v>
      </c>
      <c r="E22" s="156">
        <v>290</v>
      </c>
      <c r="F22" s="137">
        <f>D22*E22</f>
        <v>11600</v>
      </c>
      <c r="H22" s="142">
        <v>30</v>
      </c>
      <c r="I22" s="156"/>
      <c r="J22" s="137"/>
    </row>
    <row r="23" spans="1:10" ht="57">
      <c r="A23" s="137"/>
      <c r="B23" s="136" t="s">
        <v>4</v>
      </c>
      <c r="C23" s="137"/>
      <c r="D23" s="142"/>
      <c r="E23" s="137"/>
      <c r="F23" s="137"/>
      <c r="H23" s="142"/>
      <c r="I23" s="137"/>
      <c r="J23" s="137"/>
    </row>
    <row r="24" spans="1:10" ht="14.25">
      <c r="A24" s="135">
        <v>2.7</v>
      </c>
      <c r="B24" s="134" t="s">
        <v>298</v>
      </c>
      <c r="C24" s="137" t="s">
        <v>154</v>
      </c>
      <c r="D24" s="142">
        <v>70</v>
      </c>
      <c r="E24" s="156">
        <v>100</v>
      </c>
      <c r="F24" s="137">
        <f>D24*E24</f>
        <v>7000</v>
      </c>
      <c r="H24" s="142">
        <v>65</v>
      </c>
      <c r="I24" s="156"/>
      <c r="J24" s="137"/>
    </row>
    <row r="25" spans="1:10" s="105" customFormat="1" ht="14.25">
      <c r="A25" s="135"/>
      <c r="B25" s="136"/>
      <c r="C25" s="137"/>
      <c r="D25" s="142"/>
      <c r="E25" s="156"/>
      <c r="F25" s="137"/>
      <c r="H25" s="142"/>
      <c r="I25" s="156"/>
      <c r="J25" s="137"/>
    </row>
    <row r="26" spans="1:10" ht="14.25">
      <c r="A26" s="135"/>
      <c r="B26" s="144" t="s">
        <v>15</v>
      </c>
      <c r="C26" s="135"/>
      <c r="D26" s="145"/>
      <c r="E26" s="135"/>
      <c r="F26" s="135">
        <f>SUM(F9:F25)</f>
        <v>165800</v>
      </c>
      <c r="H26" s="145"/>
      <c r="I26" s="135"/>
      <c r="J26" s="135">
        <f>SUM(J9:J25)</f>
        <v>0</v>
      </c>
    </row>
    <row r="27" spans="1:10" ht="14.25">
      <c r="A27" s="137"/>
      <c r="B27" s="136"/>
      <c r="C27" s="137"/>
      <c r="D27" s="142"/>
      <c r="E27" s="137"/>
      <c r="F27" s="137"/>
      <c r="H27" s="142"/>
      <c r="I27" s="137"/>
      <c r="J27" s="137"/>
    </row>
    <row r="28" spans="1:10" ht="14.25">
      <c r="A28" s="135">
        <v>3</v>
      </c>
      <c r="B28" s="134" t="s">
        <v>277</v>
      </c>
      <c r="C28" s="137"/>
      <c r="D28" s="142"/>
      <c r="E28" s="137"/>
      <c r="F28" s="137"/>
      <c r="H28" s="142"/>
      <c r="I28" s="137"/>
      <c r="J28" s="137"/>
    </row>
    <row r="29" spans="1:10" ht="14.25">
      <c r="A29" s="135"/>
      <c r="B29" s="136"/>
      <c r="C29" s="137"/>
      <c r="D29" s="142"/>
      <c r="E29" s="137"/>
      <c r="F29" s="137"/>
      <c r="H29" s="142"/>
      <c r="I29" s="137"/>
      <c r="J29" s="137"/>
    </row>
    <row r="30" spans="1:10" ht="14.25">
      <c r="A30" s="135">
        <v>3.1</v>
      </c>
      <c r="B30" s="134" t="s">
        <v>313</v>
      </c>
      <c r="C30" s="137" t="s">
        <v>154</v>
      </c>
      <c r="D30" s="142">
        <v>65</v>
      </c>
      <c r="E30" s="156">
        <v>400</v>
      </c>
      <c r="F30" s="137">
        <f>D30*E30</f>
        <v>26000</v>
      </c>
      <c r="H30" s="142">
        <v>50</v>
      </c>
      <c r="I30" s="156"/>
      <c r="J30" s="137"/>
    </row>
    <row r="31" spans="1:10" ht="85.5">
      <c r="A31" s="135"/>
      <c r="B31" s="159" t="s">
        <v>299</v>
      </c>
      <c r="C31" s="137"/>
      <c r="D31" s="142"/>
      <c r="E31" s="137"/>
      <c r="F31" s="137"/>
      <c r="H31" s="142"/>
      <c r="I31" s="137"/>
      <c r="J31" s="137"/>
    </row>
    <row r="32" spans="1:10" ht="14.25">
      <c r="A32" s="135"/>
      <c r="B32" s="136"/>
      <c r="C32" s="137"/>
      <c r="D32" s="142"/>
      <c r="E32" s="137"/>
      <c r="F32" s="137"/>
      <c r="H32" s="142"/>
      <c r="I32" s="137"/>
      <c r="J32" s="137"/>
    </row>
    <row r="33" spans="1:10" ht="52.5" customHeight="1">
      <c r="A33" s="135">
        <v>3.5</v>
      </c>
      <c r="B33" s="136" t="s">
        <v>293</v>
      </c>
      <c r="C33" s="137" t="s">
        <v>64</v>
      </c>
      <c r="D33" s="142">
        <v>4</v>
      </c>
      <c r="E33" s="137">
        <v>1000</v>
      </c>
      <c r="F33" s="137">
        <f>D33*E33</f>
        <v>4000</v>
      </c>
      <c r="H33" s="142">
        <v>4</v>
      </c>
      <c r="I33" s="137"/>
      <c r="J33" s="137"/>
    </row>
    <row r="34" spans="1:10" ht="45.75" customHeight="1">
      <c r="A34" s="135">
        <v>3.6</v>
      </c>
      <c r="B34" s="136" t="s">
        <v>47</v>
      </c>
      <c r="C34" s="137" t="s">
        <v>64</v>
      </c>
      <c r="D34" s="142">
        <v>3</v>
      </c>
      <c r="E34" s="137">
        <v>1100</v>
      </c>
      <c r="F34" s="137">
        <f>D34*E34</f>
        <v>3300</v>
      </c>
      <c r="H34" s="142">
        <v>3</v>
      </c>
      <c r="I34" s="137"/>
      <c r="J34" s="137"/>
    </row>
    <row r="35" spans="1:10" ht="18.75" customHeight="1">
      <c r="A35" s="135">
        <v>3.7</v>
      </c>
      <c r="B35" s="136" t="s">
        <v>7</v>
      </c>
      <c r="C35" s="137" t="s">
        <v>64</v>
      </c>
      <c r="D35" s="142">
        <v>5</v>
      </c>
      <c r="E35" s="137">
        <v>150</v>
      </c>
      <c r="F35" s="137">
        <f>D35*E35</f>
        <v>750</v>
      </c>
      <c r="H35" s="142">
        <v>5</v>
      </c>
      <c r="I35" s="137"/>
      <c r="J35" s="137"/>
    </row>
    <row r="36" spans="1:10" ht="14.25">
      <c r="A36" s="137"/>
      <c r="B36" s="136"/>
      <c r="C36" s="137"/>
      <c r="D36" s="142"/>
      <c r="E36" s="137"/>
      <c r="F36" s="137"/>
      <c r="H36" s="142"/>
      <c r="I36" s="137"/>
      <c r="J36" s="137"/>
    </row>
    <row r="37" spans="1:10" ht="14.25">
      <c r="A37" s="135"/>
      <c r="B37" s="144" t="s">
        <v>16</v>
      </c>
      <c r="C37" s="135"/>
      <c r="D37" s="145"/>
      <c r="E37" s="135"/>
      <c r="F37" s="135">
        <f>SUM(F30:F36)</f>
        <v>34050</v>
      </c>
      <c r="H37" s="145"/>
      <c r="I37" s="135"/>
      <c r="J37" s="135">
        <f>SUM(J30:J36)</f>
        <v>0</v>
      </c>
    </row>
    <row r="38" spans="1:10" ht="14.25">
      <c r="A38" s="137"/>
      <c r="B38" s="136"/>
      <c r="C38" s="137"/>
      <c r="D38" s="142"/>
      <c r="E38" s="137"/>
      <c r="F38" s="137"/>
      <c r="H38" s="142"/>
      <c r="I38" s="137"/>
      <c r="J38" s="137"/>
    </row>
    <row r="39" spans="1:10" ht="14.25">
      <c r="A39" s="135">
        <v>4</v>
      </c>
      <c r="B39" s="134" t="s">
        <v>62</v>
      </c>
      <c r="C39" s="137"/>
      <c r="D39" s="142"/>
      <c r="E39" s="137"/>
      <c r="F39" s="137"/>
      <c r="H39" s="142"/>
      <c r="I39" s="137"/>
      <c r="J39" s="137"/>
    </row>
    <row r="40" spans="1:10" ht="14.25">
      <c r="A40" s="137"/>
      <c r="B40" s="136"/>
      <c r="C40" s="137"/>
      <c r="D40" s="142"/>
      <c r="E40" s="137"/>
      <c r="F40" s="137"/>
      <c r="H40" s="142"/>
      <c r="I40" s="137"/>
      <c r="J40" s="137"/>
    </row>
    <row r="41" spans="1:10" ht="15">
      <c r="A41" s="153">
        <v>4.1</v>
      </c>
      <c r="B41" s="143" t="s">
        <v>300</v>
      </c>
      <c r="C41" s="148" t="s">
        <v>155</v>
      </c>
      <c r="D41" s="149">
        <v>10</v>
      </c>
      <c r="E41" s="160">
        <v>2800</v>
      </c>
      <c r="F41" s="150">
        <f>D41*E41</f>
        <v>28000</v>
      </c>
      <c r="H41" s="149">
        <v>9</v>
      </c>
      <c r="I41" s="160"/>
      <c r="J41" s="150"/>
    </row>
    <row r="42" spans="1:10" ht="128.25">
      <c r="A42" s="148"/>
      <c r="B42" s="154" t="s">
        <v>295</v>
      </c>
      <c r="C42" s="148"/>
      <c r="D42" s="149"/>
      <c r="E42" s="150"/>
      <c r="F42" s="150"/>
      <c r="H42" s="149"/>
      <c r="I42" s="150"/>
      <c r="J42" s="150"/>
    </row>
    <row r="43" spans="1:10" ht="185.25">
      <c r="A43" s="148"/>
      <c r="B43" s="154" t="s">
        <v>311</v>
      </c>
      <c r="C43" s="148"/>
      <c r="D43" s="149"/>
      <c r="E43" s="150"/>
      <c r="F43" s="150"/>
      <c r="H43" s="149"/>
      <c r="I43" s="150"/>
      <c r="J43" s="150"/>
    </row>
    <row r="44" spans="1:10" ht="71.25">
      <c r="A44" s="148"/>
      <c r="B44" s="154" t="s">
        <v>312</v>
      </c>
      <c r="C44" s="148"/>
      <c r="D44" s="149"/>
      <c r="E44" s="150"/>
      <c r="F44" s="150"/>
      <c r="H44" s="149"/>
      <c r="I44" s="150"/>
      <c r="J44" s="150"/>
    </row>
    <row r="45" spans="1:10" ht="14.25">
      <c r="A45" s="137"/>
      <c r="B45" s="136"/>
      <c r="C45" s="137"/>
      <c r="D45" s="142"/>
      <c r="E45" s="137"/>
      <c r="F45" s="137"/>
      <c r="H45" s="142"/>
      <c r="I45" s="137"/>
      <c r="J45" s="137"/>
    </row>
    <row r="46" spans="1:10" ht="14.25">
      <c r="A46" s="135">
        <v>4.2</v>
      </c>
      <c r="B46" s="134" t="s">
        <v>49</v>
      </c>
      <c r="C46" s="137" t="s">
        <v>155</v>
      </c>
      <c r="D46" s="142">
        <v>18</v>
      </c>
      <c r="E46" s="156">
        <v>2500</v>
      </c>
      <c r="F46" s="137">
        <f>D46*E46</f>
        <v>45000</v>
      </c>
      <c r="H46" s="142">
        <v>20</v>
      </c>
      <c r="I46" s="156"/>
      <c r="J46" s="137"/>
    </row>
    <row r="47" spans="1:10" ht="128.25">
      <c r="A47" s="137"/>
      <c r="B47" s="141" t="s">
        <v>309</v>
      </c>
      <c r="C47" s="137"/>
      <c r="D47" s="142"/>
      <c r="E47" s="137"/>
      <c r="F47" s="137"/>
      <c r="H47" s="142"/>
      <c r="I47" s="137"/>
      <c r="J47" s="137"/>
    </row>
    <row r="48" spans="1:10" ht="185.25">
      <c r="A48" s="137"/>
      <c r="B48" s="141" t="s">
        <v>310</v>
      </c>
      <c r="C48" s="137"/>
      <c r="D48" s="142"/>
      <c r="E48" s="137"/>
      <c r="F48" s="137"/>
      <c r="H48" s="142"/>
      <c r="I48" s="137"/>
      <c r="J48" s="137"/>
    </row>
    <row r="49" spans="1:10" ht="43.5" thickBot="1">
      <c r="A49" s="137"/>
      <c r="B49" s="141" t="s">
        <v>288</v>
      </c>
      <c r="C49" s="137"/>
      <c r="D49" s="142"/>
      <c r="E49" s="137"/>
      <c r="F49" s="137"/>
      <c r="H49" s="142"/>
      <c r="I49" s="137"/>
      <c r="J49" s="137"/>
    </row>
    <row r="50" spans="1:10" ht="15" thickBot="1">
      <c r="A50" s="138"/>
      <c r="B50" s="139" t="s">
        <v>17</v>
      </c>
      <c r="C50" s="140"/>
      <c r="D50" s="146"/>
      <c r="E50" s="140"/>
      <c r="F50" s="147">
        <f>SUM(F41:F48)</f>
        <v>73000</v>
      </c>
      <c r="H50" s="146"/>
      <c r="I50" s="140"/>
      <c r="J50" s="147">
        <f>SUM(J41:J48)</f>
        <v>0</v>
      </c>
    </row>
    <row r="51" spans="1:10" ht="14.25">
      <c r="A51" s="135">
        <v>5</v>
      </c>
      <c r="B51" s="134" t="s">
        <v>278</v>
      </c>
      <c r="C51" s="137"/>
      <c r="D51" s="142"/>
      <c r="E51" s="137"/>
      <c r="F51" s="137"/>
      <c r="H51" s="142"/>
      <c r="I51" s="137"/>
      <c r="J51" s="137"/>
    </row>
    <row r="52" spans="1:10" ht="14.25">
      <c r="A52" s="137"/>
      <c r="B52" s="136"/>
      <c r="C52" s="137"/>
      <c r="D52" s="142"/>
      <c r="E52" s="137"/>
      <c r="F52" s="137"/>
      <c r="H52" s="142"/>
      <c r="I52" s="137"/>
      <c r="J52" s="137"/>
    </row>
    <row r="53" spans="1:10" ht="14.25">
      <c r="A53" s="135">
        <v>5.1</v>
      </c>
      <c r="B53" s="134" t="s">
        <v>317</v>
      </c>
      <c r="C53" s="137" t="s">
        <v>64</v>
      </c>
      <c r="D53" s="142">
        <v>1</v>
      </c>
      <c r="E53" s="137">
        <v>14000</v>
      </c>
      <c r="F53" s="137">
        <f>D53*E53</f>
        <v>14000</v>
      </c>
      <c r="H53" s="142">
        <v>1</v>
      </c>
      <c r="I53" s="137"/>
      <c r="J53" s="137"/>
    </row>
    <row r="54" spans="1:10" ht="199.5">
      <c r="A54" s="137"/>
      <c r="B54" s="141" t="s">
        <v>307</v>
      </c>
      <c r="C54" s="137"/>
      <c r="D54" s="142"/>
      <c r="E54" s="137"/>
      <c r="F54" s="137"/>
      <c r="H54" s="142"/>
      <c r="I54" s="137"/>
      <c r="J54" s="137"/>
    </row>
    <row r="55" spans="1:10" ht="128.25">
      <c r="A55" s="137"/>
      <c r="B55" s="141" t="s">
        <v>308</v>
      </c>
      <c r="C55" s="137"/>
      <c r="D55" s="142"/>
      <c r="E55" s="137"/>
      <c r="F55" s="137"/>
      <c r="H55" s="142"/>
      <c r="I55" s="137"/>
      <c r="J55" s="137"/>
    </row>
    <row r="56" spans="1:10" ht="14.25">
      <c r="A56" s="135"/>
      <c r="B56" s="144" t="s">
        <v>18</v>
      </c>
      <c r="C56" s="135"/>
      <c r="D56" s="145"/>
      <c r="E56" s="135"/>
      <c r="F56" s="137">
        <f>SUM(F53:F55)</f>
        <v>14000</v>
      </c>
      <c r="H56" s="145"/>
      <c r="I56" s="135"/>
      <c r="J56" s="137">
        <f>SUM(J53:J55)</f>
        <v>0</v>
      </c>
    </row>
    <row r="57" spans="1:10" ht="14.25">
      <c r="A57" s="135">
        <v>6</v>
      </c>
      <c r="B57" s="134" t="s">
        <v>84</v>
      </c>
      <c r="C57" s="137"/>
      <c r="D57" s="142"/>
      <c r="E57" s="137"/>
      <c r="F57" s="137"/>
      <c r="H57" s="142"/>
      <c r="I57" s="137"/>
      <c r="J57" s="137"/>
    </row>
    <row r="58" spans="1:10" ht="14.25">
      <c r="A58" s="135">
        <v>6.1</v>
      </c>
      <c r="B58" s="134" t="s">
        <v>85</v>
      </c>
      <c r="C58" s="137"/>
      <c r="D58" s="142"/>
      <c r="E58" s="137"/>
      <c r="F58" s="137"/>
      <c r="H58" s="142"/>
      <c r="I58" s="137"/>
      <c r="J58" s="137"/>
    </row>
    <row r="59" spans="1:10" ht="183" customHeight="1">
      <c r="A59" s="137"/>
      <c r="B59" s="141" t="s">
        <v>306</v>
      </c>
      <c r="C59" s="137" t="s">
        <v>64</v>
      </c>
      <c r="D59" s="142">
        <v>2</v>
      </c>
      <c r="E59" s="137">
        <v>4500</v>
      </c>
      <c r="F59" s="137">
        <f>D59*E59</f>
        <v>9000</v>
      </c>
      <c r="H59" s="142">
        <v>1</v>
      </c>
      <c r="I59" s="137"/>
      <c r="J59" s="137"/>
    </row>
    <row r="60" spans="1:10" ht="14.25">
      <c r="A60" s="135">
        <v>6.2</v>
      </c>
      <c r="B60" s="134" t="s">
        <v>301</v>
      </c>
      <c r="C60" s="137" t="s">
        <v>154</v>
      </c>
      <c r="D60" s="142">
        <v>90</v>
      </c>
      <c r="E60" s="156">
        <v>600</v>
      </c>
      <c r="F60" s="137">
        <f>D60*E60</f>
        <v>54000</v>
      </c>
      <c r="H60" s="142">
        <v>125</v>
      </c>
      <c r="I60" s="156"/>
      <c r="J60" s="137"/>
    </row>
    <row r="61" spans="1:10" ht="164.25" customHeight="1">
      <c r="A61" s="137"/>
      <c r="B61" s="141" t="s">
        <v>305</v>
      </c>
      <c r="C61" s="137"/>
      <c r="D61" s="142"/>
      <c r="E61" s="137"/>
      <c r="F61" s="137"/>
      <c r="H61" s="142"/>
      <c r="I61" s="137"/>
      <c r="J61" s="137"/>
    </row>
    <row r="62" spans="1:10" ht="14.25">
      <c r="A62" s="135">
        <v>6.3</v>
      </c>
      <c r="B62" s="134" t="s">
        <v>9</v>
      </c>
      <c r="C62" s="137" t="s">
        <v>154</v>
      </c>
      <c r="D62" s="142">
        <v>40</v>
      </c>
      <c r="E62" s="137">
        <v>150</v>
      </c>
      <c r="F62" s="137">
        <f>D62*E62</f>
        <v>6000</v>
      </c>
      <c r="H62" s="142">
        <v>40</v>
      </c>
      <c r="I62" s="137"/>
      <c r="J62" s="137"/>
    </row>
    <row r="63" spans="1:10" ht="93" customHeight="1">
      <c r="A63" s="137"/>
      <c r="B63" s="141" t="s">
        <v>314</v>
      </c>
      <c r="C63" s="137"/>
      <c r="D63" s="142"/>
      <c r="E63" s="137"/>
      <c r="F63" s="137"/>
      <c r="H63" s="142"/>
      <c r="I63" s="137"/>
      <c r="J63" s="137"/>
    </row>
    <row r="64" spans="1:10" ht="14.25">
      <c r="A64" s="135"/>
      <c r="B64" s="144" t="s">
        <v>19</v>
      </c>
      <c r="C64" s="135"/>
      <c r="D64" s="145"/>
      <c r="E64" s="135"/>
      <c r="F64" s="135">
        <f>SUM(F59:F63)</f>
        <v>69000</v>
      </c>
      <c r="H64" s="145"/>
      <c r="I64" s="135"/>
      <c r="J64" s="135">
        <f>SUM(J59:J63)</f>
        <v>0</v>
      </c>
    </row>
    <row r="65" spans="1:10" ht="14.25">
      <c r="A65" s="135">
        <v>7</v>
      </c>
      <c r="B65" s="134" t="s">
        <v>10</v>
      </c>
      <c r="C65" s="137"/>
      <c r="D65" s="142"/>
      <c r="E65" s="137"/>
      <c r="F65" s="137"/>
      <c r="H65" s="142"/>
      <c r="I65" s="137"/>
      <c r="J65" s="137"/>
    </row>
    <row r="66" spans="1:10" ht="14.25">
      <c r="A66" s="135">
        <v>7.1</v>
      </c>
      <c r="B66" s="134" t="s">
        <v>87</v>
      </c>
      <c r="C66" s="137"/>
      <c r="D66" s="142"/>
      <c r="E66" s="137"/>
      <c r="F66" s="137"/>
      <c r="H66" s="142"/>
      <c r="I66" s="137"/>
      <c r="J66" s="137"/>
    </row>
    <row r="67" spans="1:10" ht="57">
      <c r="A67" s="137"/>
      <c r="B67" s="136" t="s">
        <v>289</v>
      </c>
      <c r="C67" s="137" t="s">
        <v>154</v>
      </c>
      <c r="D67" s="142">
        <v>24</v>
      </c>
      <c r="E67" s="137">
        <v>110</v>
      </c>
      <c r="F67" s="137">
        <f>D67*E67</f>
        <v>2640</v>
      </c>
      <c r="H67" s="142">
        <v>24</v>
      </c>
      <c r="I67" s="137"/>
      <c r="J67" s="137"/>
    </row>
    <row r="68" spans="1:10" ht="14.25">
      <c r="A68" s="135">
        <v>7.2</v>
      </c>
      <c r="B68" s="134" t="s">
        <v>290</v>
      </c>
      <c r="C68" s="137" t="s">
        <v>82</v>
      </c>
      <c r="D68" s="142">
        <v>1</v>
      </c>
      <c r="E68" s="137">
        <v>3000</v>
      </c>
      <c r="F68" s="137">
        <f>D68*E68</f>
        <v>3000</v>
      </c>
      <c r="H68" s="142">
        <v>1</v>
      </c>
      <c r="I68" s="137"/>
      <c r="J68" s="137"/>
    </row>
    <row r="69" spans="1:10" ht="114">
      <c r="A69" s="137"/>
      <c r="B69" s="141" t="s">
        <v>303</v>
      </c>
      <c r="C69" s="137"/>
      <c r="D69" s="142"/>
      <c r="E69" s="137"/>
      <c r="F69" s="137"/>
      <c r="H69" s="142"/>
      <c r="I69" s="137"/>
      <c r="J69" s="137"/>
    </row>
    <row r="70" spans="1:10" ht="14.25">
      <c r="A70" s="135">
        <v>7.3</v>
      </c>
      <c r="B70" s="143" t="s">
        <v>48</v>
      </c>
      <c r="C70" s="137"/>
      <c r="D70" s="142"/>
      <c r="E70" s="137"/>
      <c r="F70" s="137"/>
      <c r="H70" s="142"/>
      <c r="I70" s="137"/>
      <c r="J70" s="137"/>
    </row>
    <row r="71" spans="1:10" ht="51">
      <c r="A71" s="137"/>
      <c r="B71" s="178" t="s">
        <v>318</v>
      </c>
      <c r="C71" s="137" t="s">
        <v>154</v>
      </c>
      <c r="D71" s="142">
        <v>100</v>
      </c>
      <c r="E71" s="137">
        <v>150</v>
      </c>
      <c r="F71" s="137">
        <f>D71*E71</f>
        <v>15000</v>
      </c>
      <c r="H71" s="142">
        <v>100</v>
      </c>
      <c r="I71" s="137"/>
      <c r="J71" s="137"/>
    </row>
    <row r="72" spans="1:10" ht="14.25">
      <c r="A72" s="137"/>
      <c r="B72" s="136"/>
      <c r="C72" s="137"/>
      <c r="D72" s="142"/>
      <c r="E72" s="137"/>
      <c r="F72" s="137"/>
      <c r="H72" s="142"/>
      <c r="I72" s="137"/>
      <c r="J72" s="137"/>
    </row>
    <row r="73" spans="1:10" ht="14.25">
      <c r="A73" s="137">
        <v>7.4</v>
      </c>
      <c r="B73" s="163" t="s">
        <v>302</v>
      </c>
      <c r="C73" s="164" t="s">
        <v>149</v>
      </c>
      <c r="D73" s="101">
        <v>1</v>
      </c>
      <c r="E73" s="165">
        <v>3500</v>
      </c>
      <c r="F73" s="137">
        <f>D73*E73</f>
        <v>3500</v>
      </c>
      <c r="H73" s="101">
        <v>1</v>
      </c>
      <c r="I73" s="165"/>
      <c r="J73" s="137"/>
    </row>
    <row r="74" spans="1:10" ht="99.75">
      <c r="A74" s="137"/>
      <c r="B74" s="166" t="s">
        <v>304</v>
      </c>
      <c r="C74" s="161"/>
      <c r="D74" s="162"/>
      <c r="E74" s="162"/>
      <c r="F74" s="167"/>
      <c r="H74" s="162"/>
      <c r="I74" s="162"/>
      <c r="J74" s="167"/>
    </row>
    <row r="75" spans="1:10" ht="14.25">
      <c r="A75" s="135">
        <v>7.5</v>
      </c>
      <c r="B75" s="134" t="s">
        <v>321</v>
      </c>
      <c r="C75" s="137" t="s">
        <v>154</v>
      </c>
      <c r="D75" s="142">
        <f>'[3]Details'!H112</f>
        <v>1</v>
      </c>
      <c r="E75" s="137">
        <v>18</v>
      </c>
      <c r="F75" s="137">
        <f>D75*E75</f>
        <v>18</v>
      </c>
      <c r="H75" s="101">
        <v>2500</v>
      </c>
      <c r="I75" s="165"/>
      <c r="J75" s="137"/>
    </row>
    <row r="76" spans="1:10" ht="85.5">
      <c r="A76" s="137"/>
      <c r="B76" s="141" t="s">
        <v>322</v>
      </c>
      <c r="C76" s="137"/>
      <c r="D76" s="142"/>
      <c r="E76" s="137"/>
      <c r="F76" s="137"/>
      <c r="H76" s="162"/>
      <c r="I76" s="162"/>
      <c r="J76" s="167"/>
    </row>
    <row r="77" spans="1:10" ht="14.25">
      <c r="A77" s="135">
        <v>7.6</v>
      </c>
      <c r="B77" s="134" t="s">
        <v>292</v>
      </c>
      <c r="C77" s="137" t="s">
        <v>154</v>
      </c>
      <c r="D77" s="142">
        <f>'[3]Details'!H117</f>
        <v>0</v>
      </c>
      <c r="E77" s="137">
        <v>175</v>
      </c>
      <c r="F77" s="137">
        <f>D77*E77</f>
        <v>0</v>
      </c>
      <c r="H77" s="101">
        <v>100</v>
      </c>
      <c r="I77" s="165"/>
      <c r="J77" s="137"/>
    </row>
    <row r="78" spans="1:10" ht="57">
      <c r="A78" s="137"/>
      <c r="B78" s="136" t="s">
        <v>323</v>
      </c>
      <c r="C78" s="137"/>
      <c r="D78" s="180"/>
      <c r="E78" s="137"/>
      <c r="F78" s="137"/>
      <c r="H78" s="162"/>
      <c r="I78" s="162"/>
      <c r="J78" s="167"/>
    </row>
    <row r="79" spans="1:10" ht="14.25">
      <c r="A79" s="137">
        <v>7.7</v>
      </c>
      <c r="B79" s="183" t="s">
        <v>324</v>
      </c>
      <c r="C79" s="137" t="s">
        <v>154</v>
      </c>
      <c r="D79" s="142">
        <f>'[3]Details'!H119</f>
        <v>0</v>
      </c>
      <c r="E79" s="137">
        <v>175</v>
      </c>
      <c r="F79" s="137">
        <f>D79*E79</f>
        <v>0</v>
      </c>
      <c r="H79" s="101">
        <v>200</v>
      </c>
      <c r="I79" s="165"/>
      <c r="J79" s="137"/>
    </row>
    <row r="80" spans="1:10" ht="27">
      <c r="A80" s="137"/>
      <c r="B80" s="182" t="s">
        <v>325</v>
      </c>
      <c r="C80" s="137"/>
      <c r="D80" s="181"/>
      <c r="E80" s="137"/>
      <c r="F80" s="137"/>
      <c r="H80" s="179"/>
      <c r="I80" s="162"/>
      <c r="J80" s="167"/>
    </row>
    <row r="81" spans="1:10" ht="14.25">
      <c r="A81" s="137"/>
      <c r="B81" s="136"/>
      <c r="C81" s="137"/>
      <c r="D81" s="181"/>
      <c r="E81" s="137"/>
      <c r="F81" s="137"/>
      <c r="H81" s="179"/>
      <c r="I81" s="162"/>
      <c r="J81" s="167"/>
    </row>
    <row r="82" spans="1:10" ht="14.25">
      <c r="A82" s="137"/>
      <c r="B82" s="163"/>
      <c r="C82" s="164"/>
      <c r="D82" s="101"/>
      <c r="E82" s="165"/>
      <c r="F82" s="137"/>
      <c r="H82" s="101"/>
      <c r="I82" s="165"/>
      <c r="J82" s="137"/>
    </row>
    <row r="83" spans="1:10" ht="14.25">
      <c r="A83" s="135"/>
      <c r="B83" s="144" t="s">
        <v>20</v>
      </c>
      <c r="C83" s="135"/>
      <c r="D83" s="135"/>
      <c r="E83" s="135"/>
      <c r="F83" s="135">
        <f>SUM(F67:F82)</f>
        <v>24158</v>
      </c>
      <c r="H83" s="135"/>
      <c r="I83" s="135"/>
      <c r="J83" s="135">
        <f>SUM(J67:J82)</f>
        <v>0</v>
      </c>
    </row>
    <row r="84" spans="1:10" ht="14.25">
      <c r="A84" s="137"/>
      <c r="B84" s="136"/>
      <c r="C84" s="137"/>
      <c r="D84" s="137"/>
      <c r="E84" s="137"/>
      <c r="F84" s="137"/>
      <c r="H84" s="137"/>
      <c r="I84" s="137"/>
      <c r="J84" s="137"/>
    </row>
    <row r="85" spans="1:10" ht="14.25">
      <c r="A85" s="137"/>
      <c r="B85" s="134" t="s">
        <v>150</v>
      </c>
      <c r="C85" s="137"/>
      <c r="D85" s="137"/>
      <c r="E85" s="137"/>
      <c r="F85" s="135" t="e">
        <f>#REF!+F26+F37+F50+F56+F64+F83</f>
        <v>#REF!</v>
      </c>
      <c r="H85" s="137"/>
      <c r="I85" s="137"/>
      <c r="J85" s="135">
        <f>J26+J37+J50+J56+J64+J83</f>
        <v>0</v>
      </c>
    </row>
    <row r="86" spans="1:10" ht="15.75" customHeight="1">
      <c r="A86" s="137"/>
      <c r="B86" s="151" t="s">
        <v>45</v>
      </c>
      <c r="C86" s="152"/>
      <c r="D86" s="152"/>
      <c r="E86" s="152"/>
      <c r="F86" s="152"/>
      <c r="H86" s="152"/>
      <c r="I86" s="152"/>
      <c r="J86" s="152"/>
    </row>
    <row r="87" ht="14.25">
      <c r="J87" s="169"/>
    </row>
    <row r="88" ht="14.25">
      <c r="J88" s="170"/>
    </row>
    <row r="89" ht="14.25">
      <c r="F89" s="171"/>
    </row>
    <row r="90" spans="6:10" ht="14.25">
      <c r="F90" s="171"/>
      <c r="J90" s="169"/>
    </row>
    <row r="91" spans="8:9" ht="14.25">
      <c r="H91" s="168"/>
      <c r="I91" s="101"/>
    </row>
  </sheetData>
  <sheetProtection/>
  <mergeCells count="3">
    <mergeCell ref="C4:F5"/>
    <mergeCell ref="A3:J3"/>
    <mergeCell ref="A1:J1"/>
  </mergeCells>
  <printOptions horizontalCentered="1"/>
  <pageMargins left="0.236220472440945" right="0.236220472440945" top="0.748031496062992" bottom="0.748031496062992" header="0.31496062992126" footer="0.31496062992126"/>
  <pageSetup fitToHeight="0" fitToWidth="0" horizontalDpi="600" verticalDpi="600" orientation="portrait" paperSize="9" scale="75" r:id="rId2"/>
  <rowBreaks count="4" manualBreakCount="4">
    <brk id="19" max="9" man="1"/>
    <brk id="45" max="9" man="1"/>
    <brk id="58" max="9" man="1"/>
    <brk id="74" max="9"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G114"/>
  <sheetViews>
    <sheetView view="pageBreakPreview" zoomScaleSheetLayoutView="100" zoomScalePageLayoutView="0" workbookViewId="0" topLeftCell="A79">
      <selection activeCell="I103" sqref="I103"/>
    </sheetView>
  </sheetViews>
  <sheetFormatPr defaultColWidth="9.140625" defaultRowHeight="15"/>
  <cols>
    <col min="1" max="1" width="6.57421875" style="130" bestFit="1" customWidth="1"/>
    <col min="2" max="2" width="54.57421875" style="116" customWidth="1"/>
    <col min="3" max="3" width="15.140625" style="131" bestFit="1" customWidth="1"/>
    <col min="4" max="4" width="14.140625" style="131" bestFit="1" customWidth="1"/>
    <col min="5" max="5" width="10.421875" style="131" bestFit="1" customWidth="1"/>
    <col min="6" max="6" width="11.7109375" style="131" bestFit="1" customWidth="1"/>
    <col min="7" max="7" width="9.7109375" style="116" bestFit="1" customWidth="1"/>
    <col min="8" max="16384" width="9.140625" style="116" customWidth="1"/>
  </cols>
  <sheetData>
    <row r="1" spans="1:7" ht="14.25">
      <c r="A1" s="188" t="s">
        <v>46</v>
      </c>
      <c r="B1" s="189"/>
      <c r="C1" s="189"/>
      <c r="D1" s="189"/>
      <c r="E1" s="189"/>
      <c r="F1" s="189"/>
      <c r="G1" s="115"/>
    </row>
    <row r="2" spans="1:7" ht="14.25">
      <c r="A2" s="117"/>
      <c r="B2" s="118"/>
      <c r="C2" s="118"/>
      <c r="D2" s="118"/>
      <c r="E2" s="118"/>
      <c r="F2" s="119"/>
      <c r="G2" s="120"/>
    </row>
    <row r="3" spans="1:7" ht="14.25">
      <c r="A3" s="190" t="s">
        <v>42</v>
      </c>
      <c r="B3" s="191"/>
      <c r="C3" s="191"/>
      <c r="D3" s="191"/>
      <c r="E3" s="191"/>
      <c r="F3" s="192"/>
      <c r="G3" s="112"/>
    </row>
    <row r="4" spans="1:7" ht="14.25">
      <c r="A4" s="106" t="s">
        <v>54</v>
      </c>
      <c r="B4" s="107" t="s">
        <v>55</v>
      </c>
      <c r="C4" s="108"/>
      <c r="D4" s="108"/>
      <c r="E4" s="108"/>
      <c r="F4" s="108"/>
      <c r="G4" s="112"/>
    </row>
    <row r="5" spans="1:7" ht="14.25">
      <c r="A5" s="106"/>
      <c r="B5" s="107"/>
      <c r="C5" s="108"/>
      <c r="D5" s="108"/>
      <c r="E5" s="108"/>
      <c r="F5" s="108"/>
      <c r="G5" s="112"/>
    </row>
    <row r="6" spans="1:7" ht="14.25">
      <c r="A6" s="106" t="s">
        <v>50</v>
      </c>
      <c r="B6" s="108" t="s">
        <v>151</v>
      </c>
      <c r="C6" s="121" t="s">
        <v>21</v>
      </c>
      <c r="D6" s="121" t="s">
        <v>22</v>
      </c>
      <c r="E6" s="121" t="s">
        <v>23</v>
      </c>
      <c r="F6" s="121" t="s">
        <v>24</v>
      </c>
      <c r="G6" s="122" t="s">
        <v>24</v>
      </c>
    </row>
    <row r="7" spans="1:7" ht="14.25">
      <c r="A7" s="109"/>
      <c r="B7" s="110"/>
      <c r="C7" s="108"/>
      <c r="D7" s="108"/>
      <c r="E7" s="108"/>
      <c r="F7" s="108"/>
      <c r="G7" s="112"/>
    </row>
    <row r="8" spans="1:7" ht="14.25">
      <c r="A8" s="109">
        <v>1</v>
      </c>
      <c r="B8" s="107" t="s">
        <v>11</v>
      </c>
      <c r="C8" s="108"/>
      <c r="D8" s="108"/>
      <c r="E8" s="108"/>
      <c r="F8" s="108"/>
      <c r="G8" s="112"/>
    </row>
    <row r="9" spans="1:7" ht="14.25">
      <c r="A9" s="109"/>
      <c r="B9" s="110"/>
      <c r="C9" s="108"/>
      <c r="D9" s="108"/>
      <c r="E9" s="108"/>
      <c r="F9" s="108"/>
      <c r="G9" s="122"/>
    </row>
    <row r="10" spans="1:7" ht="14.25">
      <c r="A10" s="106">
        <v>1.1</v>
      </c>
      <c r="B10" s="107" t="s">
        <v>12</v>
      </c>
      <c r="C10" s="108"/>
      <c r="D10" s="108"/>
      <c r="E10" s="108"/>
      <c r="F10" s="108"/>
      <c r="G10" s="122"/>
    </row>
    <row r="11" spans="1:7" ht="14.25">
      <c r="A11" s="123">
        <v>1</v>
      </c>
      <c r="B11" s="103" t="s">
        <v>26</v>
      </c>
      <c r="C11" s="121">
        <v>1150</v>
      </c>
      <c r="D11" s="121">
        <v>1</v>
      </c>
      <c r="E11" s="121">
        <v>1</v>
      </c>
      <c r="F11" s="121">
        <f>C11*D11*E11</f>
        <v>1150</v>
      </c>
      <c r="G11" s="122"/>
    </row>
    <row r="12" spans="1:7" ht="14.25">
      <c r="A12" s="123"/>
      <c r="B12" s="103"/>
      <c r="C12" s="124"/>
      <c r="D12" s="125"/>
      <c r="E12" s="125"/>
      <c r="F12" s="124">
        <f>SUM(F11:F11)</f>
        <v>1150</v>
      </c>
      <c r="G12" s="122"/>
    </row>
    <row r="13" spans="1:7" ht="14.25">
      <c r="A13" s="123"/>
      <c r="B13" s="103"/>
      <c r="C13" s="124"/>
      <c r="D13" s="125"/>
      <c r="E13" s="125"/>
      <c r="F13" s="124"/>
      <c r="G13" s="122"/>
    </row>
    <row r="14" spans="1:7" ht="14.25">
      <c r="A14" s="123"/>
      <c r="B14" s="126" t="s">
        <v>25</v>
      </c>
      <c r="C14" s="124"/>
      <c r="D14" s="125"/>
      <c r="E14" s="125"/>
      <c r="F14" s="124"/>
      <c r="G14" s="122"/>
    </row>
    <row r="15" spans="1:7" ht="14.25">
      <c r="A15" s="123"/>
      <c r="B15" s="126" t="s">
        <v>27</v>
      </c>
      <c r="C15" s="121">
        <v>805</v>
      </c>
      <c r="D15" s="121">
        <v>1</v>
      </c>
      <c r="E15" s="121">
        <v>1</v>
      </c>
      <c r="F15" s="121">
        <f>C15*D15*E15</f>
        <v>805</v>
      </c>
      <c r="G15" s="122"/>
    </row>
    <row r="16" spans="1:7" ht="14.25">
      <c r="A16" s="123"/>
      <c r="B16" s="104"/>
      <c r="C16" s="124"/>
      <c r="D16" s="125"/>
      <c r="E16" s="125"/>
      <c r="F16" s="124">
        <f>SUM(F15)</f>
        <v>805</v>
      </c>
      <c r="G16" s="122"/>
    </row>
    <row r="17" spans="1:7" ht="14.25">
      <c r="A17" s="123"/>
      <c r="B17" s="126"/>
      <c r="C17" s="124"/>
      <c r="D17" s="125"/>
      <c r="E17" s="125"/>
      <c r="F17" s="124">
        <f>F12-F16</f>
        <v>345</v>
      </c>
      <c r="G17" s="122">
        <v>350</v>
      </c>
    </row>
    <row r="18" spans="1:7" ht="14.25">
      <c r="A18" s="123"/>
      <c r="B18" s="103"/>
      <c r="C18" s="121"/>
      <c r="D18" s="121"/>
      <c r="E18" s="121"/>
      <c r="F18" s="121"/>
      <c r="G18" s="122"/>
    </row>
    <row r="19" spans="1:7" ht="14.25">
      <c r="A19" s="106">
        <v>1.2</v>
      </c>
      <c r="B19" s="107" t="s">
        <v>266</v>
      </c>
      <c r="C19" s="108"/>
      <c r="D19" s="108"/>
      <c r="E19" s="108"/>
      <c r="F19" s="108"/>
      <c r="G19" s="122"/>
    </row>
    <row r="20" spans="1:7" ht="14.25">
      <c r="A20" s="109"/>
      <c r="B20" s="126" t="s">
        <v>27</v>
      </c>
      <c r="C20" s="121">
        <v>805</v>
      </c>
      <c r="D20" s="121">
        <v>1</v>
      </c>
      <c r="E20" s="121">
        <v>1</v>
      </c>
      <c r="F20" s="121">
        <f>C20*D20*E20</f>
        <v>805</v>
      </c>
      <c r="G20" s="122"/>
    </row>
    <row r="21" spans="1:7" ht="14.25">
      <c r="A21" s="109"/>
      <c r="B21" s="104"/>
      <c r="C21" s="124"/>
      <c r="D21" s="125"/>
      <c r="E21" s="125"/>
      <c r="F21" s="124">
        <f>SUM(F20)</f>
        <v>805</v>
      </c>
      <c r="G21" s="122">
        <v>805</v>
      </c>
    </row>
    <row r="22" spans="1:7" ht="14.25">
      <c r="A22" s="109"/>
      <c r="B22" s="110"/>
      <c r="C22" s="108"/>
      <c r="D22" s="108"/>
      <c r="E22" s="108"/>
      <c r="F22" s="108"/>
      <c r="G22" s="122"/>
    </row>
    <row r="23" spans="1:7" ht="14.25">
      <c r="A23" s="106">
        <v>2</v>
      </c>
      <c r="B23" s="107" t="s">
        <v>89</v>
      </c>
      <c r="C23" s="108"/>
      <c r="D23" s="108"/>
      <c r="E23" s="108"/>
      <c r="F23" s="108"/>
      <c r="G23" s="122"/>
    </row>
    <row r="24" spans="1:7" ht="14.25">
      <c r="A24" s="106"/>
      <c r="B24" s="107"/>
      <c r="C24" s="108"/>
      <c r="D24" s="108"/>
      <c r="E24" s="108"/>
      <c r="F24" s="108"/>
      <c r="G24" s="122"/>
    </row>
    <row r="25" spans="1:7" ht="14.25">
      <c r="A25" s="106">
        <v>2.1</v>
      </c>
      <c r="B25" s="107" t="s">
        <v>13</v>
      </c>
      <c r="C25" s="108"/>
      <c r="D25" s="108"/>
      <c r="E25" s="108"/>
      <c r="F25" s="108"/>
      <c r="G25" s="122"/>
    </row>
    <row r="26" spans="1:7" ht="14.25">
      <c r="A26" s="123">
        <v>1</v>
      </c>
      <c r="B26" s="103" t="s">
        <v>28</v>
      </c>
      <c r="C26" s="121">
        <v>12</v>
      </c>
      <c r="D26" s="121">
        <v>7</v>
      </c>
      <c r="E26" s="121">
        <v>1</v>
      </c>
      <c r="F26" s="121">
        <f>C26*D26*E26</f>
        <v>84</v>
      </c>
      <c r="G26" s="122"/>
    </row>
    <row r="27" spans="1:7" ht="14.25">
      <c r="A27" s="123"/>
      <c r="B27" s="103" t="s">
        <v>29</v>
      </c>
      <c r="C27" s="121">
        <v>5</v>
      </c>
      <c r="D27" s="121">
        <v>8.5</v>
      </c>
      <c r="E27" s="121">
        <v>1</v>
      </c>
      <c r="F27" s="121">
        <f>C27*D27*E27</f>
        <v>42.5</v>
      </c>
      <c r="G27" s="122"/>
    </row>
    <row r="28" spans="1:7" ht="14.25">
      <c r="A28" s="123"/>
      <c r="B28" s="103"/>
      <c r="C28" s="124"/>
      <c r="D28" s="125"/>
      <c r="E28" s="125"/>
      <c r="F28" s="124">
        <f>SUM(F26:F27)</f>
        <v>126.5</v>
      </c>
      <c r="G28" s="122">
        <v>130</v>
      </c>
    </row>
    <row r="29" spans="1:7" ht="14.25">
      <c r="A29" s="109"/>
      <c r="B29" s="110"/>
      <c r="C29" s="108"/>
      <c r="D29" s="108"/>
      <c r="E29" s="108"/>
      <c r="F29" s="108"/>
      <c r="G29" s="122"/>
    </row>
    <row r="30" spans="1:7" ht="14.25">
      <c r="A30" s="106">
        <v>2.2</v>
      </c>
      <c r="B30" s="110" t="s">
        <v>14</v>
      </c>
      <c r="C30" s="108"/>
      <c r="D30" s="108"/>
      <c r="E30" s="108"/>
      <c r="F30" s="108"/>
      <c r="G30" s="122"/>
    </row>
    <row r="31" spans="1:7" ht="14.25">
      <c r="A31" s="106"/>
      <c r="B31" s="103" t="s">
        <v>29</v>
      </c>
      <c r="C31" s="121">
        <v>7</v>
      </c>
      <c r="D31" s="121">
        <v>2</v>
      </c>
      <c r="E31" s="121">
        <v>1</v>
      </c>
      <c r="F31" s="121">
        <f>C31*D31*E31</f>
        <v>14</v>
      </c>
      <c r="G31" s="122"/>
    </row>
    <row r="32" spans="1:7" ht="14.25">
      <c r="A32" s="106"/>
      <c r="B32" s="103"/>
      <c r="C32" s="124"/>
      <c r="D32" s="125"/>
      <c r="E32" s="125"/>
      <c r="F32" s="124">
        <f>SUM(F30:F31)</f>
        <v>14</v>
      </c>
      <c r="G32" s="122">
        <v>14</v>
      </c>
    </row>
    <row r="33" spans="1:7" ht="14.25">
      <c r="A33" s="106"/>
      <c r="B33" s="110"/>
      <c r="C33" s="108"/>
      <c r="D33" s="108"/>
      <c r="E33" s="108"/>
      <c r="F33" s="108"/>
      <c r="G33" s="122"/>
    </row>
    <row r="34" spans="1:7" ht="14.25">
      <c r="A34" s="106">
        <v>2.3</v>
      </c>
      <c r="B34" s="107" t="s">
        <v>0</v>
      </c>
      <c r="C34" s="108"/>
      <c r="D34" s="108"/>
      <c r="E34" s="108"/>
      <c r="F34" s="108"/>
      <c r="G34" s="122"/>
    </row>
    <row r="35" spans="1:7" ht="14.25">
      <c r="A35" s="123">
        <v>1</v>
      </c>
      <c r="B35" s="103" t="s">
        <v>30</v>
      </c>
      <c r="C35" s="121">
        <v>12</v>
      </c>
      <c r="D35" s="121">
        <v>8.5</v>
      </c>
      <c r="E35" s="121">
        <v>1</v>
      </c>
      <c r="F35" s="121">
        <f>C35*D35*E35</f>
        <v>102</v>
      </c>
      <c r="G35" s="122"/>
    </row>
    <row r="36" spans="1:7" ht="14.25">
      <c r="A36" s="123"/>
      <c r="B36" s="103" t="s">
        <v>30</v>
      </c>
      <c r="C36" s="121">
        <v>9</v>
      </c>
      <c r="D36" s="121">
        <v>8.5</v>
      </c>
      <c r="E36" s="121">
        <v>1</v>
      </c>
      <c r="F36" s="121">
        <f>C36*D36*E36</f>
        <v>76.5</v>
      </c>
      <c r="G36" s="122"/>
    </row>
    <row r="37" spans="1:7" ht="14.25">
      <c r="A37" s="123"/>
      <c r="B37" s="103" t="s">
        <v>31</v>
      </c>
      <c r="C37" s="121">
        <v>9.25</v>
      </c>
      <c r="D37" s="121">
        <v>7</v>
      </c>
      <c r="E37" s="121">
        <v>1</v>
      </c>
      <c r="F37" s="121">
        <f>C37*D37*E37</f>
        <v>64.75</v>
      </c>
      <c r="G37" s="122"/>
    </row>
    <row r="38" spans="1:7" ht="14.25">
      <c r="A38" s="123"/>
      <c r="B38" s="103"/>
      <c r="C38" s="124"/>
      <c r="D38" s="125"/>
      <c r="E38" s="125"/>
      <c r="F38" s="124">
        <f>SUM(F35:F37)</f>
        <v>243.25</v>
      </c>
      <c r="G38" s="122">
        <v>250</v>
      </c>
    </row>
    <row r="39" spans="1:7" ht="14.25">
      <c r="A39" s="109"/>
      <c r="B39" s="110"/>
      <c r="C39" s="108"/>
      <c r="D39" s="108"/>
      <c r="E39" s="108"/>
      <c r="F39" s="108"/>
      <c r="G39" s="122"/>
    </row>
    <row r="40" spans="1:7" ht="14.25">
      <c r="A40" s="106">
        <v>2.4</v>
      </c>
      <c r="B40" s="107" t="s">
        <v>1</v>
      </c>
      <c r="C40" s="108"/>
      <c r="D40" s="108"/>
      <c r="E40" s="108"/>
      <c r="F40" s="108"/>
      <c r="G40" s="122"/>
    </row>
    <row r="41" spans="1:7" ht="14.25">
      <c r="A41" s="123">
        <v>1</v>
      </c>
      <c r="B41" s="103" t="s">
        <v>32</v>
      </c>
      <c r="C41" s="121">
        <v>5.5</v>
      </c>
      <c r="D41" s="121">
        <v>4.5</v>
      </c>
      <c r="E41" s="121">
        <v>4</v>
      </c>
      <c r="F41" s="121">
        <f>C41*D41*E41</f>
        <v>99</v>
      </c>
      <c r="G41" s="122"/>
    </row>
    <row r="42" spans="1:7" ht="14.25">
      <c r="A42" s="123"/>
      <c r="B42" s="103" t="s">
        <v>32</v>
      </c>
      <c r="C42" s="121">
        <v>4.5</v>
      </c>
      <c r="D42" s="121">
        <v>4.5</v>
      </c>
      <c r="E42" s="121">
        <v>2</v>
      </c>
      <c r="F42" s="121">
        <f>C42*D42*E42</f>
        <v>40.5</v>
      </c>
      <c r="G42" s="122"/>
    </row>
    <row r="43" spans="1:7" ht="14.25">
      <c r="A43" s="123"/>
      <c r="B43" s="103" t="s">
        <v>33</v>
      </c>
      <c r="C43" s="121">
        <v>3.5</v>
      </c>
      <c r="D43" s="121">
        <v>4</v>
      </c>
      <c r="E43" s="121">
        <v>1</v>
      </c>
      <c r="F43" s="121">
        <f>C43*D43*E43</f>
        <v>14</v>
      </c>
      <c r="G43" s="122"/>
    </row>
    <row r="44" spans="1:7" ht="14.25">
      <c r="A44" s="123"/>
      <c r="B44" s="103"/>
      <c r="C44" s="124"/>
      <c r="D44" s="125"/>
      <c r="E44" s="125"/>
      <c r="F44" s="124">
        <f>SUM(F41:F43)</f>
        <v>153.5</v>
      </c>
      <c r="G44" s="122">
        <v>155</v>
      </c>
    </row>
    <row r="45" spans="1:7" ht="14.25">
      <c r="A45" s="109"/>
      <c r="B45" s="110"/>
      <c r="C45" s="108"/>
      <c r="D45" s="108"/>
      <c r="E45" s="108"/>
      <c r="F45" s="108"/>
      <c r="G45" s="122"/>
    </row>
    <row r="46" spans="1:7" ht="14.25">
      <c r="A46" s="106">
        <v>2.5</v>
      </c>
      <c r="B46" s="107" t="s">
        <v>3</v>
      </c>
      <c r="C46" s="108"/>
      <c r="D46" s="108"/>
      <c r="E46" s="108"/>
      <c r="F46" s="108"/>
      <c r="G46" s="122"/>
    </row>
    <row r="47" spans="1:7" ht="14.25">
      <c r="A47" s="106"/>
      <c r="B47" s="107" t="s">
        <v>34</v>
      </c>
      <c r="C47" s="121">
        <v>5</v>
      </c>
      <c r="D47" s="121">
        <v>2</v>
      </c>
      <c r="E47" s="121">
        <v>1</v>
      </c>
      <c r="F47" s="121">
        <f>C47*D47*E47</f>
        <v>10</v>
      </c>
      <c r="G47" s="122"/>
    </row>
    <row r="48" spans="1:7" ht="14.25">
      <c r="A48" s="106"/>
      <c r="B48" s="107" t="s">
        <v>32</v>
      </c>
      <c r="C48" s="121">
        <v>4.5</v>
      </c>
      <c r="D48" s="121">
        <v>2.5</v>
      </c>
      <c r="E48" s="121">
        <v>2</v>
      </c>
      <c r="F48" s="121">
        <f>C48*D48*E48</f>
        <v>22.5</v>
      </c>
      <c r="G48" s="122"/>
    </row>
    <row r="49" spans="1:7" ht="14.25">
      <c r="A49" s="106"/>
      <c r="B49" s="107" t="s">
        <v>35</v>
      </c>
      <c r="C49" s="121">
        <v>4.5</v>
      </c>
      <c r="D49" s="121">
        <v>1.5</v>
      </c>
      <c r="E49" s="121">
        <v>1</v>
      </c>
      <c r="F49" s="121">
        <f>C49*D49*E49</f>
        <v>6.75</v>
      </c>
      <c r="G49" s="122"/>
    </row>
    <row r="50" spans="1:7" ht="14.25">
      <c r="A50" s="106"/>
      <c r="B50" s="107"/>
      <c r="C50" s="124"/>
      <c r="D50" s="125"/>
      <c r="E50" s="125"/>
      <c r="F50" s="124">
        <f>SUM(F47:F49)</f>
        <v>39.25</v>
      </c>
      <c r="G50" s="122">
        <v>40</v>
      </c>
    </row>
    <row r="51" spans="1:7" ht="14.25">
      <c r="A51" s="106"/>
      <c r="B51" s="107"/>
      <c r="C51" s="108"/>
      <c r="D51" s="108"/>
      <c r="E51" s="108"/>
      <c r="F51" s="108"/>
      <c r="G51" s="122"/>
    </row>
    <row r="52" spans="1:7" ht="14.25">
      <c r="A52" s="106">
        <v>3</v>
      </c>
      <c r="B52" s="107" t="s">
        <v>277</v>
      </c>
      <c r="C52" s="108"/>
      <c r="D52" s="108"/>
      <c r="E52" s="108"/>
      <c r="F52" s="108"/>
      <c r="G52" s="122"/>
    </row>
    <row r="53" spans="1:7" ht="14.25">
      <c r="A53" s="106"/>
      <c r="B53" s="110"/>
      <c r="C53" s="108"/>
      <c r="D53" s="108"/>
      <c r="E53" s="108"/>
      <c r="F53" s="108"/>
      <c r="G53" s="122"/>
    </row>
    <row r="54" spans="1:7" ht="14.25">
      <c r="A54" s="106">
        <v>3.1</v>
      </c>
      <c r="B54" s="107" t="s">
        <v>5</v>
      </c>
      <c r="C54" s="108"/>
      <c r="D54" s="108"/>
      <c r="E54" s="108"/>
      <c r="F54" s="108"/>
      <c r="G54" s="122"/>
    </row>
    <row r="55" spans="1:7" ht="14.25">
      <c r="A55" s="106"/>
      <c r="B55" s="107" t="s">
        <v>36</v>
      </c>
      <c r="C55" s="121">
        <v>3.5</v>
      </c>
      <c r="D55" s="121">
        <v>7</v>
      </c>
      <c r="E55" s="121">
        <v>1</v>
      </c>
      <c r="F55" s="121">
        <f>C55*D55*E55</f>
        <v>24.5</v>
      </c>
      <c r="G55" s="122"/>
    </row>
    <row r="56" spans="1:7" ht="14.25">
      <c r="A56" s="106"/>
      <c r="B56" s="107"/>
      <c r="C56" s="124"/>
      <c r="D56" s="125"/>
      <c r="E56" s="125"/>
      <c r="F56" s="124">
        <f>SUM(F55:F55)</f>
        <v>24.5</v>
      </c>
      <c r="G56" s="122">
        <v>25</v>
      </c>
    </row>
    <row r="57" spans="1:7" ht="14.25">
      <c r="A57" s="106"/>
      <c r="B57" s="110"/>
      <c r="C57" s="108"/>
      <c r="D57" s="108"/>
      <c r="E57" s="108"/>
      <c r="F57" s="108"/>
      <c r="G57" s="122"/>
    </row>
    <row r="58" spans="1:7" ht="14.25">
      <c r="A58" s="106">
        <v>3.2</v>
      </c>
      <c r="B58" s="107" t="s">
        <v>6</v>
      </c>
      <c r="C58" s="108"/>
      <c r="D58" s="108"/>
      <c r="E58" s="108"/>
      <c r="F58" s="108"/>
      <c r="G58" s="122"/>
    </row>
    <row r="59" spans="1:7" ht="14.25">
      <c r="A59" s="106"/>
      <c r="B59" s="107" t="s">
        <v>37</v>
      </c>
      <c r="C59" s="121">
        <v>10</v>
      </c>
      <c r="D59" s="121">
        <v>8.5</v>
      </c>
      <c r="E59" s="121">
        <v>1</v>
      </c>
      <c r="F59" s="121">
        <f>C59*D59*E59</f>
        <v>85</v>
      </c>
      <c r="G59" s="122"/>
    </row>
    <row r="60" spans="1:7" ht="14.25">
      <c r="A60" s="106"/>
      <c r="B60" s="107" t="s">
        <v>38</v>
      </c>
      <c r="C60" s="121"/>
      <c r="D60" s="121"/>
      <c r="E60" s="121"/>
      <c r="F60" s="121"/>
      <c r="G60" s="122"/>
    </row>
    <row r="61" spans="1:7" ht="14.25">
      <c r="A61" s="106"/>
      <c r="B61" s="107"/>
      <c r="C61" s="124"/>
      <c r="D61" s="125"/>
      <c r="E61" s="125"/>
      <c r="F61" s="124">
        <f>SUM(F59:F60)</f>
        <v>85</v>
      </c>
      <c r="G61" s="122">
        <f>F61-F56</f>
        <v>60.5</v>
      </c>
    </row>
    <row r="62" spans="1:7" ht="14.25">
      <c r="A62" s="106"/>
      <c r="B62" s="110"/>
      <c r="C62" s="108"/>
      <c r="D62" s="108"/>
      <c r="E62" s="108"/>
      <c r="F62" s="108"/>
      <c r="G62" s="122"/>
    </row>
    <row r="63" spans="1:7" ht="14.25">
      <c r="A63" s="106">
        <v>3.3</v>
      </c>
      <c r="B63" s="110" t="s">
        <v>39</v>
      </c>
      <c r="C63" s="121">
        <v>1</v>
      </c>
      <c r="D63" s="121">
        <v>1</v>
      </c>
      <c r="E63" s="121">
        <v>2</v>
      </c>
      <c r="F63" s="121">
        <f>C63*D63*E63</f>
        <v>2</v>
      </c>
      <c r="G63" s="122">
        <v>2</v>
      </c>
    </row>
    <row r="64" spans="1:7" ht="14.25">
      <c r="A64" s="106">
        <v>3.4</v>
      </c>
      <c r="B64" s="110" t="s">
        <v>40</v>
      </c>
      <c r="C64" s="121">
        <v>1</v>
      </c>
      <c r="D64" s="121">
        <v>1</v>
      </c>
      <c r="E64" s="121">
        <v>5</v>
      </c>
      <c r="F64" s="121">
        <f>C64*D64*E64</f>
        <v>5</v>
      </c>
      <c r="G64" s="122">
        <v>5</v>
      </c>
    </row>
    <row r="65" spans="1:7" ht="14.25">
      <c r="A65" s="106">
        <v>3.5</v>
      </c>
      <c r="B65" s="110" t="s">
        <v>41</v>
      </c>
      <c r="C65" s="121">
        <v>1</v>
      </c>
      <c r="D65" s="121">
        <v>1</v>
      </c>
      <c r="E65" s="121">
        <v>5</v>
      </c>
      <c r="F65" s="121">
        <f>C65*D65*E65</f>
        <v>5</v>
      </c>
      <c r="G65" s="122">
        <v>5</v>
      </c>
    </row>
    <row r="66" spans="1:7" ht="14.25">
      <c r="A66" s="109"/>
      <c r="B66" s="110"/>
      <c r="C66" s="108"/>
      <c r="D66" s="108"/>
      <c r="E66" s="108"/>
      <c r="F66" s="108"/>
      <c r="G66" s="122"/>
    </row>
    <row r="67" spans="1:7" ht="14.25">
      <c r="A67" s="109"/>
      <c r="B67" s="111"/>
      <c r="C67" s="108"/>
      <c r="D67" s="108"/>
      <c r="E67" s="108"/>
      <c r="F67" s="108"/>
      <c r="G67" s="122"/>
    </row>
    <row r="68" spans="1:7" ht="14.25">
      <c r="A68" s="109"/>
      <c r="B68" s="110"/>
      <c r="C68" s="108"/>
      <c r="D68" s="108"/>
      <c r="E68" s="108"/>
      <c r="F68" s="108"/>
      <c r="G68" s="122"/>
    </row>
    <row r="69" spans="1:7" ht="14.25">
      <c r="A69" s="106">
        <v>4</v>
      </c>
      <c r="B69" s="107" t="s">
        <v>62</v>
      </c>
      <c r="C69" s="108"/>
      <c r="D69" s="108"/>
      <c r="E69" s="108"/>
      <c r="F69" s="108"/>
      <c r="G69" s="122"/>
    </row>
    <row r="70" spans="1:7" ht="14.25">
      <c r="A70" s="109"/>
      <c r="B70" s="110"/>
      <c r="C70" s="108"/>
      <c r="D70" s="108"/>
      <c r="E70" s="108"/>
      <c r="F70" s="108"/>
      <c r="G70" s="122"/>
    </row>
    <row r="71" spans="1:7" ht="14.25">
      <c r="A71" s="106">
        <v>4.1</v>
      </c>
      <c r="B71" s="107" t="s">
        <v>63</v>
      </c>
      <c r="C71" s="121">
        <v>5</v>
      </c>
      <c r="D71" s="121">
        <v>1</v>
      </c>
      <c r="E71" s="121">
        <v>1</v>
      </c>
      <c r="F71" s="121">
        <f>C71*D71*E71</f>
        <v>5</v>
      </c>
      <c r="G71" s="122">
        <v>5</v>
      </c>
    </row>
    <row r="72" spans="1:7" ht="14.25">
      <c r="A72" s="109"/>
      <c r="B72" s="110"/>
      <c r="C72" s="108"/>
      <c r="D72" s="108"/>
      <c r="E72" s="108"/>
      <c r="F72" s="108"/>
      <c r="G72" s="122"/>
    </row>
    <row r="73" spans="1:7" ht="14.25">
      <c r="A73" s="106">
        <v>4.2</v>
      </c>
      <c r="B73" s="107" t="s">
        <v>99</v>
      </c>
      <c r="C73" s="121">
        <v>4.5</v>
      </c>
      <c r="D73" s="121">
        <v>1</v>
      </c>
      <c r="E73" s="121">
        <v>4</v>
      </c>
      <c r="F73" s="121">
        <f>C73*D73*E73</f>
        <v>18</v>
      </c>
      <c r="G73" s="122">
        <v>18</v>
      </c>
    </row>
    <row r="74" spans="1:7" ht="14.25">
      <c r="A74" s="109"/>
      <c r="B74" s="110"/>
      <c r="C74" s="108"/>
      <c r="D74" s="108"/>
      <c r="E74" s="108"/>
      <c r="F74" s="108"/>
      <c r="G74" s="122"/>
    </row>
    <row r="75" spans="1:7" ht="14.25">
      <c r="A75" s="109"/>
      <c r="B75" s="110"/>
      <c r="C75" s="108"/>
      <c r="D75" s="108"/>
      <c r="E75" s="108"/>
      <c r="F75" s="108"/>
      <c r="G75" s="122"/>
    </row>
    <row r="76" spans="1:7" ht="14.25">
      <c r="A76" s="106">
        <v>5</v>
      </c>
      <c r="B76" s="107" t="s">
        <v>278</v>
      </c>
      <c r="C76" s="108"/>
      <c r="D76" s="108"/>
      <c r="E76" s="108"/>
      <c r="F76" s="108"/>
      <c r="G76" s="122"/>
    </row>
    <row r="77" spans="1:7" ht="14.25">
      <c r="A77" s="109"/>
      <c r="B77" s="110"/>
      <c r="C77" s="108"/>
      <c r="D77" s="108"/>
      <c r="E77" s="108"/>
      <c r="F77" s="108"/>
      <c r="G77" s="122"/>
    </row>
    <row r="78" spans="1:7" ht="14.25">
      <c r="A78" s="106"/>
      <c r="B78" s="107" t="s">
        <v>80</v>
      </c>
      <c r="C78" s="108"/>
      <c r="D78" s="108"/>
      <c r="E78" s="108"/>
      <c r="F78" s="108"/>
      <c r="G78" s="122"/>
    </row>
    <row r="79" spans="1:7" ht="14.25">
      <c r="A79" s="109"/>
      <c r="B79" s="110"/>
      <c r="C79" s="108"/>
      <c r="D79" s="108"/>
      <c r="E79" s="108"/>
      <c r="F79" s="108"/>
      <c r="G79" s="122"/>
    </row>
    <row r="80" spans="1:7" ht="14.25">
      <c r="A80" s="106">
        <v>5.1</v>
      </c>
      <c r="B80" s="107" t="s">
        <v>81</v>
      </c>
      <c r="C80" s="121">
        <v>1</v>
      </c>
      <c r="D80" s="121">
        <v>1</v>
      </c>
      <c r="E80" s="121">
        <v>1</v>
      </c>
      <c r="F80" s="121">
        <f>C80*D80*E80</f>
        <v>1</v>
      </c>
      <c r="G80" s="122">
        <v>1</v>
      </c>
    </row>
    <row r="81" spans="1:7" ht="28.5">
      <c r="A81" s="106">
        <v>5.2</v>
      </c>
      <c r="B81" s="107" t="s">
        <v>8</v>
      </c>
      <c r="C81" s="121">
        <v>5</v>
      </c>
      <c r="D81" s="121">
        <v>1</v>
      </c>
      <c r="E81" s="121">
        <v>1</v>
      </c>
      <c r="F81" s="121">
        <f>C81*D81*E81</f>
        <v>5</v>
      </c>
      <c r="G81" s="122">
        <v>5</v>
      </c>
    </row>
    <row r="82" spans="1:7" ht="14.25">
      <c r="A82" s="109"/>
      <c r="B82" s="110"/>
      <c r="C82" s="108"/>
      <c r="D82" s="108"/>
      <c r="E82" s="108"/>
      <c r="F82" s="108"/>
      <c r="G82" s="122"/>
    </row>
    <row r="83" spans="1:7" ht="14.25">
      <c r="A83" s="109"/>
      <c r="B83" s="111"/>
      <c r="C83" s="108"/>
      <c r="D83" s="108"/>
      <c r="E83" s="108"/>
      <c r="F83" s="108"/>
      <c r="G83" s="122"/>
    </row>
    <row r="84" spans="1:7" ht="14.25">
      <c r="A84" s="109"/>
      <c r="B84" s="110"/>
      <c r="C84" s="108"/>
      <c r="D84" s="108"/>
      <c r="E84" s="108"/>
      <c r="F84" s="108"/>
      <c r="G84" s="122"/>
    </row>
    <row r="85" spans="1:7" ht="14.25">
      <c r="A85" s="106">
        <v>6</v>
      </c>
      <c r="B85" s="107" t="s">
        <v>84</v>
      </c>
      <c r="C85" s="108"/>
      <c r="D85" s="108"/>
      <c r="E85" s="108"/>
      <c r="F85" s="108"/>
      <c r="G85" s="122"/>
    </row>
    <row r="86" spans="1:7" ht="14.25">
      <c r="A86" s="109"/>
      <c r="B86" s="110"/>
      <c r="C86" s="108"/>
      <c r="D86" s="108"/>
      <c r="E86" s="108"/>
      <c r="F86" s="108"/>
      <c r="G86" s="122"/>
    </row>
    <row r="87" spans="1:7" ht="14.25">
      <c r="A87" s="106">
        <v>6.1</v>
      </c>
      <c r="B87" s="107" t="s">
        <v>85</v>
      </c>
      <c r="C87" s="108"/>
      <c r="D87" s="108"/>
      <c r="E87" s="108"/>
      <c r="F87" s="108"/>
      <c r="G87" s="122"/>
    </row>
    <row r="88" spans="1:7" ht="14.25">
      <c r="A88" s="109"/>
      <c r="B88" s="110"/>
      <c r="C88" s="121">
        <v>3</v>
      </c>
      <c r="D88" s="121">
        <v>2.5</v>
      </c>
      <c r="E88" s="121">
        <v>6</v>
      </c>
      <c r="F88" s="121">
        <f>C88*D88*E88</f>
        <v>45</v>
      </c>
      <c r="G88" s="122">
        <v>45</v>
      </c>
    </row>
    <row r="89" spans="1:7" ht="14.25">
      <c r="A89" s="109"/>
      <c r="B89" s="110"/>
      <c r="C89" s="108"/>
      <c r="D89" s="108"/>
      <c r="E89" s="108"/>
      <c r="F89" s="108"/>
      <c r="G89" s="122"/>
    </row>
    <row r="90" spans="1:7" ht="14.25">
      <c r="A90" s="106">
        <v>6.2</v>
      </c>
      <c r="B90" s="107" t="s">
        <v>272</v>
      </c>
      <c r="C90" s="121">
        <v>24</v>
      </c>
      <c r="D90" s="121">
        <v>2.5</v>
      </c>
      <c r="E90" s="121">
        <v>1</v>
      </c>
      <c r="F90" s="121">
        <f>C90*D90*E90</f>
        <v>60</v>
      </c>
      <c r="G90" s="122">
        <v>60</v>
      </c>
    </row>
    <row r="91" spans="1:7" ht="14.25">
      <c r="A91" s="109"/>
      <c r="B91" s="110"/>
      <c r="C91" s="108"/>
      <c r="D91" s="108"/>
      <c r="E91" s="108"/>
      <c r="F91" s="108"/>
      <c r="G91" s="122"/>
    </row>
    <row r="92" spans="1:7" ht="14.25">
      <c r="A92" s="106">
        <v>6.3</v>
      </c>
      <c r="B92" s="107" t="s">
        <v>9</v>
      </c>
      <c r="C92" s="121">
        <v>4.5</v>
      </c>
      <c r="D92" s="121">
        <v>8.5</v>
      </c>
      <c r="E92" s="121">
        <v>1</v>
      </c>
      <c r="F92" s="121">
        <f>C92*D92*E92</f>
        <v>38.25</v>
      </c>
      <c r="G92" s="122">
        <v>40</v>
      </c>
    </row>
    <row r="93" spans="1:7" ht="14.25">
      <c r="A93" s="109"/>
      <c r="B93" s="110"/>
      <c r="C93" s="108"/>
      <c r="D93" s="108"/>
      <c r="E93" s="108"/>
      <c r="F93" s="108"/>
      <c r="G93" s="122"/>
    </row>
    <row r="94" spans="1:7" ht="14.25">
      <c r="A94" s="109"/>
      <c r="B94" s="111"/>
      <c r="C94" s="108"/>
      <c r="D94" s="108"/>
      <c r="E94" s="108"/>
      <c r="F94" s="108"/>
      <c r="G94" s="122"/>
    </row>
    <row r="95" spans="1:7" ht="14.25">
      <c r="A95" s="109"/>
      <c r="B95" s="110"/>
      <c r="C95" s="108"/>
      <c r="D95" s="108"/>
      <c r="E95" s="108"/>
      <c r="F95" s="108"/>
      <c r="G95" s="122"/>
    </row>
    <row r="96" spans="1:7" ht="14.25">
      <c r="A96" s="106">
        <v>7</v>
      </c>
      <c r="B96" s="107" t="s">
        <v>10</v>
      </c>
      <c r="C96" s="108"/>
      <c r="D96" s="108"/>
      <c r="E96" s="108"/>
      <c r="F96" s="108"/>
      <c r="G96" s="122"/>
    </row>
    <row r="97" spans="1:7" ht="14.25">
      <c r="A97" s="109"/>
      <c r="B97" s="110"/>
      <c r="C97" s="108"/>
      <c r="D97" s="108"/>
      <c r="E97" s="108"/>
      <c r="F97" s="108"/>
      <c r="G97" s="122"/>
    </row>
    <row r="98" spans="1:7" ht="14.25">
      <c r="A98" s="109">
        <v>7.1</v>
      </c>
      <c r="B98" s="110" t="s">
        <v>87</v>
      </c>
      <c r="C98" s="108"/>
      <c r="D98" s="108"/>
      <c r="E98" s="108"/>
      <c r="F98" s="108"/>
      <c r="G98" s="122"/>
    </row>
    <row r="99" spans="1:7" ht="14.25">
      <c r="A99" s="109"/>
      <c r="B99" s="110" t="s">
        <v>88</v>
      </c>
      <c r="C99" s="121">
        <v>4</v>
      </c>
      <c r="D99" s="121">
        <v>2</v>
      </c>
      <c r="E99" s="121">
        <v>3</v>
      </c>
      <c r="F99" s="121">
        <f>C99*D99*E99</f>
        <v>24</v>
      </c>
      <c r="G99" s="122">
        <v>25</v>
      </c>
    </row>
    <row r="100" spans="1:7" ht="14.25">
      <c r="A100" s="109"/>
      <c r="B100" s="110"/>
      <c r="C100" s="108"/>
      <c r="D100" s="108"/>
      <c r="E100" s="108"/>
      <c r="F100" s="108"/>
      <c r="G100" s="122"/>
    </row>
    <row r="101" spans="1:7" ht="14.25">
      <c r="A101" s="109"/>
      <c r="B101" s="110"/>
      <c r="C101" s="108"/>
      <c r="D101" s="108"/>
      <c r="E101" s="108"/>
      <c r="F101" s="108"/>
      <c r="G101" s="122"/>
    </row>
    <row r="102" spans="1:7" ht="14.25">
      <c r="A102" s="109">
        <v>7.2</v>
      </c>
      <c r="B102" s="110" t="s">
        <v>96</v>
      </c>
      <c r="C102" s="108"/>
      <c r="D102" s="108"/>
      <c r="E102" s="108"/>
      <c r="F102" s="108"/>
      <c r="G102" s="122"/>
    </row>
    <row r="103" spans="1:7" ht="14.25">
      <c r="A103" s="109"/>
      <c r="B103" s="110"/>
      <c r="C103" s="121">
        <v>1500</v>
      </c>
      <c r="D103" s="121">
        <v>1</v>
      </c>
      <c r="E103" s="121">
        <v>1</v>
      </c>
      <c r="F103" s="121">
        <f>C103*D103*E103</f>
        <v>1500</v>
      </c>
      <c r="G103" s="122">
        <v>1500</v>
      </c>
    </row>
    <row r="104" spans="1:7" ht="14.25">
      <c r="A104" s="109"/>
      <c r="B104" s="110"/>
      <c r="C104" s="108"/>
      <c r="D104" s="108"/>
      <c r="E104" s="108"/>
      <c r="F104" s="108"/>
      <c r="G104" s="122"/>
    </row>
    <row r="105" spans="1:7" ht="14.25">
      <c r="A105" s="109"/>
      <c r="B105" s="110"/>
      <c r="C105" s="108"/>
      <c r="D105" s="108"/>
      <c r="E105" s="108"/>
      <c r="F105" s="108"/>
      <c r="G105" s="122"/>
    </row>
    <row r="106" spans="1:7" ht="14.25">
      <c r="A106" s="109">
        <v>7.3</v>
      </c>
      <c r="B106" s="107" t="s">
        <v>290</v>
      </c>
      <c r="C106" s="121">
        <v>1</v>
      </c>
      <c r="D106" s="121">
        <v>1</v>
      </c>
      <c r="E106" s="121">
        <v>1</v>
      </c>
      <c r="F106" s="121">
        <f>C106*D106*E106</f>
        <v>1</v>
      </c>
      <c r="G106" s="122">
        <v>1</v>
      </c>
    </row>
    <row r="107" spans="1:7" ht="14.25">
      <c r="A107" s="109"/>
      <c r="B107" s="110"/>
      <c r="C107" s="108"/>
      <c r="D107" s="108"/>
      <c r="E107" s="108"/>
      <c r="F107" s="108"/>
      <c r="G107" s="122"/>
    </row>
    <row r="108" spans="1:7" ht="14.25">
      <c r="A108" s="109">
        <v>7.4</v>
      </c>
      <c r="B108" s="110" t="s">
        <v>267</v>
      </c>
      <c r="C108" s="121">
        <v>18</v>
      </c>
      <c r="D108" s="121">
        <v>5</v>
      </c>
      <c r="E108" s="121">
        <v>1</v>
      </c>
      <c r="F108" s="121">
        <f>C108*D108*E108</f>
        <v>90</v>
      </c>
      <c r="G108" s="122">
        <v>90</v>
      </c>
    </row>
    <row r="109" spans="1:7" ht="14.25">
      <c r="A109" s="109"/>
      <c r="B109" s="110"/>
      <c r="C109" s="108"/>
      <c r="D109" s="108"/>
      <c r="E109" s="108"/>
      <c r="F109" s="108"/>
      <c r="G109" s="122"/>
    </row>
    <row r="110" spans="1:7" ht="14.25">
      <c r="A110" s="109">
        <v>7.5</v>
      </c>
      <c r="B110" s="110" t="s">
        <v>292</v>
      </c>
      <c r="C110" s="121">
        <v>4</v>
      </c>
      <c r="D110" s="121">
        <v>8.5</v>
      </c>
      <c r="E110" s="121">
        <v>1</v>
      </c>
      <c r="F110" s="121">
        <f>C110*D110*E110</f>
        <v>34</v>
      </c>
      <c r="G110" s="122">
        <v>35</v>
      </c>
    </row>
    <row r="111" spans="1:7" ht="14.25">
      <c r="A111" s="109"/>
      <c r="B111" s="110"/>
      <c r="C111" s="108"/>
      <c r="D111" s="108"/>
      <c r="E111" s="108"/>
      <c r="F111" s="108"/>
      <c r="G111" s="122"/>
    </row>
    <row r="112" spans="1:7" ht="14.25">
      <c r="A112" s="127">
        <v>7.6</v>
      </c>
      <c r="B112" s="110" t="s">
        <v>90</v>
      </c>
      <c r="C112" s="110"/>
      <c r="D112" s="110"/>
      <c r="E112" s="110"/>
      <c r="F112" s="110"/>
      <c r="G112" s="112"/>
    </row>
    <row r="113" spans="1:7" ht="14.25">
      <c r="A113" s="109"/>
      <c r="B113" s="110" t="s">
        <v>291</v>
      </c>
      <c r="C113" s="121">
        <f>1.25*4</f>
        <v>5</v>
      </c>
      <c r="D113" s="121">
        <v>8.5</v>
      </c>
      <c r="E113" s="121">
        <v>3</v>
      </c>
      <c r="F113" s="121">
        <f>C113*D113*E113</f>
        <v>127.5</v>
      </c>
      <c r="G113" s="122"/>
    </row>
    <row r="114" spans="1:7" ht="15" thickBot="1">
      <c r="A114" s="113"/>
      <c r="B114" s="128"/>
      <c r="C114" s="114"/>
      <c r="D114" s="114"/>
      <c r="E114" s="114"/>
      <c r="F114" s="114">
        <f>SUM(F113:F113)</f>
        <v>127.5</v>
      </c>
      <c r="G114" s="129">
        <v>130</v>
      </c>
    </row>
  </sheetData>
  <sheetProtection/>
  <mergeCells count="2">
    <mergeCell ref="A1:F1"/>
    <mergeCell ref="A3:F3"/>
  </mergeCells>
  <printOptions horizontalCentered="1"/>
  <pageMargins left="0.25" right="0.25" top="0.75" bottom="0.75" header="0.3" footer="0.3"/>
  <pageSetup fitToHeight="6" fitToWidth="1" horizontalDpi="600" verticalDpi="600" orientation="portrait" paperSize="9" scale="80" r:id="rId1"/>
</worksheet>
</file>

<file path=xl/worksheets/sheet3.xml><?xml version="1.0" encoding="utf-8"?>
<worksheet xmlns="http://schemas.openxmlformats.org/spreadsheetml/2006/main" xmlns:r="http://schemas.openxmlformats.org/officeDocument/2006/relationships">
  <dimension ref="A1:F245"/>
  <sheetViews>
    <sheetView zoomScalePageLayoutView="0" workbookViewId="0" topLeftCell="A1">
      <selection activeCell="B160" sqref="B160"/>
    </sheetView>
  </sheetViews>
  <sheetFormatPr defaultColWidth="9.140625" defaultRowHeight="15"/>
  <cols>
    <col min="1" max="1" width="5.00390625" style="27" bestFit="1" customWidth="1"/>
    <col min="2" max="2" width="52.28125" style="27" customWidth="1"/>
    <col min="3" max="3" width="5.7109375" style="27" bestFit="1" customWidth="1"/>
    <col min="4" max="4" width="9.421875" style="27" customWidth="1"/>
    <col min="5" max="5" width="8.7109375" style="27" bestFit="1" customWidth="1"/>
    <col min="6" max="6" width="9.421875" style="27" bestFit="1" customWidth="1"/>
    <col min="7" max="7" width="9.28125" style="27" customWidth="1"/>
    <col min="8" max="16384" width="9.140625" style="27" customWidth="1"/>
  </cols>
  <sheetData>
    <row r="1" spans="1:6" ht="16.5" customHeight="1">
      <c r="A1" s="198" t="s">
        <v>275</v>
      </c>
      <c r="B1" s="199"/>
      <c r="C1" s="199"/>
      <c r="D1" s="199"/>
      <c r="E1" s="199"/>
      <c r="F1" s="200"/>
    </row>
    <row r="2" spans="1:6" ht="15.75" customHeight="1">
      <c r="A2" s="201" t="s">
        <v>180</v>
      </c>
      <c r="B2" s="202"/>
      <c r="C2" s="202"/>
      <c r="D2" s="202"/>
      <c r="E2" s="202"/>
      <c r="F2" s="203"/>
    </row>
    <row r="3" spans="1:6" ht="12.75">
      <c r="A3" s="193"/>
      <c r="B3" s="194"/>
      <c r="C3" s="194"/>
      <c r="D3" s="194"/>
      <c r="E3" s="194"/>
      <c r="F3" s="195"/>
    </row>
    <row r="4" spans="1:6" ht="15.75" customHeight="1">
      <c r="A4" s="37" t="s">
        <v>156</v>
      </c>
      <c r="B4" s="29" t="s">
        <v>157</v>
      </c>
      <c r="C4" s="22" t="s">
        <v>158</v>
      </c>
      <c r="D4" s="22" t="s">
        <v>159</v>
      </c>
      <c r="E4" s="30" t="s">
        <v>160</v>
      </c>
      <c r="F4" s="38" t="s">
        <v>161</v>
      </c>
    </row>
    <row r="5" spans="1:6" ht="15.75" customHeight="1">
      <c r="A5" s="37"/>
      <c r="B5" s="29"/>
      <c r="C5" s="22"/>
      <c r="D5" s="22"/>
      <c r="E5" s="22"/>
      <c r="F5" s="38"/>
    </row>
    <row r="6" spans="1:6" ht="15.75" customHeight="1">
      <c r="A6" s="37">
        <v>1.1</v>
      </c>
      <c r="B6" s="29" t="s">
        <v>181</v>
      </c>
      <c r="C6" s="22"/>
      <c r="D6" s="22"/>
      <c r="E6" s="22"/>
      <c r="F6" s="38"/>
    </row>
    <row r="7" spans="1:6" ht="15.75" customHeight="1">
      <c r="A7" s="37"/>
      <c r="B7" s="5" t="s">
        <v>271</v>
      </c>
      <c r="C7" s="22"/>
      <c r="D7" s="22"/>
      <c r="E7" s="22"/>
      <c r="F7" s="38"/>
    </row>
    <row r="8" spans="1:6" ht="12.75">
      <c r="A8" s="37"/>
      <c r="B8" s="5" t="s">
        <v>91</v>
      </c>
      <c r="C8" s="22"/>
      <c r="D8" s="22"/>
      <c r="E8" s="22"/>
      <c r="F8" s="38"/>
    </row>
    <row r="9" spans="1:6" ht="15.75" customHeight="1">
      <c r="A9" s="37"/>
      <c r="B9" s="5" t="s">
        <v>92</v>
      </c>
      <c r="C9" s="22"/>
      <c r="D9" s="22"/>
      <c r="E9" s="22"/>
      <c r="F9" s="38"/>
    </row>
    <row r="10" spans="1:6" ht="15.75" customHeight="1">
      <c r="A10" s="37"/>
      <c r="B10" s="5" t="s">
        <v>93</v>
      </c>
      <c r="C10" s="22"/>
      <c r="D10" s="22"/>
      <c r="E10" s="22"/>
      <c r="F10" s="38"/>
    </row>
    <row r="11" spans="1:6" ht="15.75" customHeight="1">
      <c r="A11" s="37"/>
      <c r="B11" s="5" t="s">
        <v>94</v>
      </c>
      <c r="C11" s="22"/>
      <c r="D11" s="22"/>
      <c r="E11" s="22"/>
      <c r="F11" s="38"/>
    </row>
    <row r="12" spans="1:6" ht="12.75">
      <c r="A12" s="37"/>
      <c r="B12" s="5" t="s">
        <v>95</v>
      </c>
      <c r="C12" s="32" t="s">
        <v>154</v>
      </c>
      <c r="D12" s="39">
        <v>200</v>
      </c>
      <c r="E12" s="32">
        <v>150</v>
      </c>
      <c r="F12" s="40">
        <f>D12*E12</f>
        <v>30000</v>
      </c>
    </row>
    <row r="13" spans="1:6" ht="15.75" customHeight="1">
      <c r="A13" s="37"/>
      <c r="B13" s="29"/>
      <c r="C13" s="22"/>
      <c r="D13" s="22"/>
      <c r="E13" s="22"/>
      <c r="F13" s="38"/>
    </row>
    <row r="14" spans="1:6" ht="15.75" customHeight="1">
      <c r="A14" s="37">
        <v>1.2</v>
      </c>
      <c r="B14" s="8" t="s">
        <v>61</v>
      </c>
      <c r="C14" s="12"/>
      <c r="D14" s="13"/>
      <c r="E14" s="13"/>
      <c r="F14" s="41"/>
    </row>
    <row r="15" spans="1:6" ht="48">
      <c r="A15" s="37"/>
      <c r="B15" s="42" t="s">
        <v>283</v>
      </c>
      <c r="C15" s="7" t="s">
        <v>56</v>
      </c>
      <c r="D15" s="4">
        <v>100</v>
      </c>
      <c r="E15" s="4">
        <v>250</v>
      </c>
      <c r="F15" s="36">
        <f>D15*E15</f>
        <v>25000</v>
      </c>
    </row>
    <row r="16" spans="1:6" ht="15.75" customHeight="1">
      <c r="A16" s="37"/>
      <c r="B16" s="9"/>
      <c r="C16" s="12"/>
      <c r="D16" s="13"/>
      <c r="E16" s="13"/>
      <c r="F16" s="36"/>
    </row>
    <row r="17" spans="1:6" ht="16.5" customHeight="1">
      <c r="A17" s="37">
        <v>1.3</v>
      </c>
      <c r="B17" s="43" t="s">
        <v>173</v>
      </c>
      <c r="C17" s="32"/>
      <c r="D17" s="39"/>
      <c r="E17" s="32"/>
      <c r="F17" s="40"/>
    </row>
    <row r="18" spans="1:6" ht="39" customHeight="1">
      <c r="A18" s="37"/>
      <c r="B18" s="44" t="s">
        <v>174</v>
      </c>
      <c r="C18" s="32" t="s">
        <v>154</v>
      </c>
      <c r="D18" s="39">
        <v>0</v>
      </c>
      <c r="E18" s="32">
        <v>345</v>
      </c>
      <c r="F18" s="40">
        <f>E18*D18</f>
        <v>0</v>
      </c>
    </row>
    <row r="19" spans="1:6" ht="12.75">
      <c r="A19" s="37"/>
      <c r="B19" s="29"/>
      <c r="C19" s="22"/>
      <c r="D19" s="22"/>
      <c r="E19" s="22"/>
      <c r="F19" s="38"/>
    </row>
    <row r="20" spans="1:6" ht="15.75" customHeight="1">
      <c r="A20" s="37">
        <v>1.4</v>
      </c>
      <c r="B20" s="45" t="s">
        <v>86</v>
      </c>
      <c r="C20" s="2"/>
      <c r="D20" s="2"/>
      <c r="E20" s="46"/>
      <c r="F20" s="47"/>
    </row>
    <row r="21" spans="1:6" ht="197.25" customHeight="1">
      <c r="A21" s="37"/>
      <c r="B21" s="48" t="s">
        <v>270</v>
      </c>
      <c r="C21" s="2"/>
      <c r="D21" s="49"/>
      <c r="E21" s="46"/>
      <c r="F21" s="47"/>
    </row>
    <row r="22" spans="1:6" ht="12.75">
      <c r="A22" s="37"/>
      <c r="B22" s="48" t="s">
        <v>182</v>
      </c>
      <c r="C22" s="32" t="s">
        <v>154</v>
      </c>
      <c r="D22" s="49">
        <v>30</v>
      </c>
      <c r="E22" s="32">
        <v>500</v>
      </c>
      <c r="F22" s="40">
        <f>E22*D22</f>
        <v>15000</v>
      </c>
    </row>
    <row r="23" spans="1:6" ht="12.75">
      <c r="A23" s="37"/>
      <c r="B23" s="29"/>
      <c r="C23" s="16"/>
      <c r="D23" s="49"/>
      <c r="E23" s="22"/>
      <c r="F23" s="38"/>
    </row>
    <row r="24" spans="1:6" ht="12.75">
      <c r="A24" s="37">
        <v>1.5</v>
      </c>
      <c r="B24" s="50" t="s">
        <v>183</v>
      </c>
      <c r="C24" s="51"/>
      <c r="D24" s="49"/>
      <c r="E24" s="52"/>
      <c r="F24" s="53"/>
    </row>
    <row r="25" spans="1:6" ht="36.75" customHeight="1">
      <c r="A25" s="37"/>
      <c r="B25" s="48" t="s">
        <v>184</v>
      </c>
      <c r="C25" s="32" t="s">
        <v>154</v>
      </c>
      <c r="D25" s="49">
        <v>40</v>
      </c>
      <c r="E25" s="32">
        <v>150</v>
      </c>
      <c r="F25" s="40">
        <f>E25*D25</f>
        <v>6000</v>
      </c>
    </row>
    <row r="26" spans="1:6" ht="12.75">
      <c r="A26" s="37"/>
      <c r="B26" s="48"/>
      <c r="C26" s="32"/>
      <c r="D26" s="49"/>
      <c r="E26" s="32"/>
      <c r="F26" s="40"/>
    </row>
    <row r="27" spans="1:6" ht="38.25">
      <c r="A27" s="23">
        <v>1.6</v>
      </c>
      <c r="B27" s="54" t="s">
        <v>273</v>
      </c>
      <c r="C27" s="7" t="s">
        <v>268</v>
      </c>
      <c r="D27" s="7">
        <v>0</v>
      </c>
      <c r="E27" s="7">
        <v>525</v>
      </c>
      <c r="F27" s="36">
        <f>D27*E27</f>
        <v>0</v>
      </c>
    </row>
    <row r="28" spans="1:6" ht="63.75">
      <c r="A28" s="55"/>
      <c r="B28" s="34" t="s">
        <v>274</v>
      </c>
      <c r="C28" s="7"/>
      <c r="D28" s="7"/>
      <c r="E28" s="7"/>
      <c r="F28" s="36"/>
    </row>
    <row r="29" spans="1:6" ht="12.75">
      <c r="A29" s="37"/>
      <c r="B29" s="48"/>
      <c r="C29" s="32"/>
      <c r="D29" s="49"/>
      <c r="E29" s="32"/>
      <c r="F29" s="40"/>
    </row>
    <row r="30" spans="1:6" ht="12.75">
      <c r="A30" s="37"/>
      <c r="B30" s="29" t="s">
        <v>57</v>
      </c>
      <c r="C30" s="22"/>
      <c r="D30" s="22"/>
      <c r="E30" s="22"/>
      <c r="F30" s="38">
        <f>SUM(F5:F29)</f>
        <v>76000</v>
      </c>
    </row>
    <row r="31" spans="1:6" ht="12.75">
      <c r="A31" s="37"/>
      <c r="B31" s="29"/>
      <c r="C31" s="22"/>
      <c r="D31" s="22"/>
      <c r="E31" s="22"/>
      <c r="F31" s="38"/>
    </row>
    <row r="32" spans="1:6" ht="12.75">
      <c r="A32" s="204" t="s">
        <v>152</v>
      </c>
      <c r="B32" s="205"/>
      <c r="C32" s="56"/>
      <c r="D32" s="57"/>
      <c r="E32" s="56"/>
      <c r="F32" s="58"/>
    </row>
    <row r="33" spans="1:6" ht="12.75">
      <c r="A33" s="37"/>
      <c r="B33" s="29"/>
      <c r="C33" s="22"/>
      <c r="D33" s="22"/>
      <c r="E33" s="22"/>
      <c r="F33" s="38"/>
    </row>
    <row r="34" spans="1:6" ht="12.75">
      <c r="A34" s="15">
        <v>2.1</v>
      </c>
      <c r="B34" s="59" t="s">
        <v>100</v>
      </c>
      <c r="C34" s="17"/>
      <c r="D34" s="13"/>
      <c r="E34" s="17"/>
      <c r="F34" s="60"/>
    </row>
    <row r="35" spans="1:6" ht="12.75">
      <c r="A35" s="15"/>
      <c r="B35" s="59" t="s">
        <v>101</v>
      </c>
      <c r="C35" s="17"/>
      <c r="D35" s="13"/>
      <c r="E35" s="17"/>
      <c r="F35" s="60"/>
    </row>
    <row r="36" spans="1:6" ht="12.75">
      <c r="A36" s="15"/>
      <c r="B36" s="59" t="s">
        <v>102</v>
      </c>
      <c r="C36" s="17"/>
      <c r="D36" s="13"/>
      <c r="E36" s="17"/>
      <c r="F36" s="60"/>
    </row>
    <row r="37" spans="1:6" ht="12.75">
      <c r="A37" s="15"/>
      <c r="B37" s="59" t="s">
        <v>103</v>
      </c>
      <c r="C37" s="17"/>
      <c r="D37" s="13"/>
      <c r="E37" s="17"/>
      <c r="F37" s="60"/>
    </row>
    <row r="38" spans="1:6" ht="12.75">
      <c r="A38" s="15"/>
      <c r="B38" s="59" t="s">
        <v>104</v>
      </c>
      <c r="C38" s="17"/>
      <c r="D38" s="13"/>
      <c r="E38" s="17"/>
      <c r="F38" s="60"/>
    </row>
    <row r="39" spans="1:6" ht="12.75">
      <c r="A39" s="15"/>
      <c r="B39" s="59" t="s">
        <v>105</v>
      </c>
      <c r="C39" s="17"/>
      <c r="D39" s="13"/>
      <c r="E39" s="17"/>
      <c r="F39" s="60"/>
    </row>
    <row r="40" spans="1:6" ht="12.75">
      <c r="A40" s="15"/>
      <c r="B40" s="59" t="s">
        <v>106</v>
      </c>
      <c r="C40" s="17"/>
      <c r="D40" s="13"/>
      <c r="E40" s="17"/>
      <c r="F40" s="60"/>
    </row>
    <row r="41" spans="1:6" ht="12.75">
      <c r="A41" s="15"/>
      <c r="B41" s="59" t="s">
        <v>107</v>
      </c>
      <c r="C41" s="17"/>
      <c r="D41" s="13"/>
      <c r="E41" s="17"/>
      <c r="F41" s="60"/>
    </row>
    <row r="42" spans="1:6" ht="12.75">
      <c r="A42" s="15"/>
      <c r="B42" s="59" t="s">
        <v>108</v>
      </c>
      <c r="C42" s="17"/>
      <c r="D42" s="13"/>
      <c r="E42" s="17"/>
      <c r="F42" s="60"/>
    </row>
    <row r="43" spans="1:6" ht="12.75">
      <c r="A43" s="15"/>
      <c r="B43" s="59" t="s">
        <v>185</v>
      </c>
      <c r="C43" s="17"/>
      <c r="D43" s="13"/>
      <c r="E43" s="17"/>
      <c r="F43" s="60"/>
    </row>
    <row r="44" spans="1:6" ht="12.75">
      <c r="A44" s="15"/>
      <c r="B44" s="59" t="s">
        <v>109</v>
      </c>
      <c r="C44" s="17"/>
      <c r="D44" s="13"/>
      <c r="E44" s="17"/>
      <c r="F44" s="60"/>
    </row>
    <row r="45" spans="1:6" ht="12.75">
      <c r="A45" s="15"/>
      <c r="B45" s="59" t="s">
        <v>110</v>
      </c>
      <c r="C45" s="17"/>
      <c r="D45" s="13"/>
      <c r="E45" s="17"/>
      <c r="F45" s="60"/>
    </row>
    <row r="46" spans="1:6" ht="12.75">
      <c r="A46" s="15"/>
      <c r="B46" s="59" t="s">
        <v>111</v>
      </c>
      <c r="C46" s="17"/>
      <c r="D46" s="13"/>
      <c r="E46" s="17"/>
      <c r="F46" s="60"/>
    </row>
    <row r="47" spans="1:6" ht="20.25" customHeight="1">
      <c r="A47" s="15"/>
      <c r="B47" s="59" t="s">
        <v>112</v>
      </c>
      <c r="C47" s="17"/>
      <c r="D47" s="13"/>
      <c r="E47" s="17"/>
      <c r="F47" s="60"/>
    </row>
    <row r="48" spans="1:6" ht="12.75">
      <c r="A48" s="15"/>
      <c r="B48" s="59" t="s">
        <v>113</v>
      </c>
      <c r="C48" s="17"/>
      <c r="D48" s="13"/>
      <c r="E48" s="17"/>
      <c r="F48" s="60"/>
    </row>
    <row r="49" spans="1:6" ht="12.75">
      <c r="A49" s="15"/>
      <c r="B49" s="59" t="s">
        <v>186</v>
      </c>
      <c r="C49" s="17"/>
      <c r="D49" s="13"/>
      <c r="E49" s="17"/>
      <c r="F49" s="60"/>
    </row>
    <row r="50" spans="1:6" ht="12.75">
      <c r="A50" s="15"/>
      <c r="B50" s="59"/>
      <c r="C50" s="17"/>
      <c r="D50" s="13"/>
      <c r="E50" s="17"/>
      <c r="F50" s="60"/>
    </row>
    <row r="51" spans="1:6" ht="12.75">
      <c r="A51" s="15"/>
      <c r="B51" s="59" t="s">
        <v>114</v>
      </c>
      <c r="C51" s="17"/>
      <c r="D51" s="13"/>
      <c r="E51" s="17"/>
      <c r="F51" s="60"/>
    </row>
    <row r="52" spans="1:6" ht="12.75">
      <c r="A52" s="15"/>
      <c r="B52" s="59" t="s">
        <v>115</v>
      </c>
      <c r="C52" s="17"/>
      <c r="D52" s="13"/>
      <c r="E52" s="17"/>
      <c r="F52" s="60"/>
    </row>
    <row r="53" spans="1:6" ht="12.75">
      <c r="A53" s="15"/>
      <c r="B53" s="59"/>
      <c r="C53" s="17"/>
      <c r="D53" s="13"/>
      <c r="E53" s="17"/>
      <c r="F53" s="60"/>
    </row>
    <row r="54" spans="1:6" ht="26.25" customHeight="1">
      <c r="A54" s="15" t="s">
        <v>54</v>
      </c>
      <c r="B54" s="59" t="s">
        <v>65</v>
      </c>
      <c r="C54" s="17" t="s">
        <v>64</v>
      </c>
      <c r="D54" s="13">
        <v>2</v>
      </c>
      <c r="E54" s="20">
        <v>550</v>
      </c>
      <c r="F54" s="18">
        <f>E54*D54</f>
        <v>1100</v>
      </c>
    </row>
    <row r="55" spans="1:6" ht="12.75">
      <c r="A55" s="15" t="s">
        <v>59</v>
      </c>
      <c r="B55" s="59" t="s">
        <v>66</v>
      </c>
      <c r="C55" s="17" t="s">
        <v>64</v>
      </c>
      <c r="D55" s="13">
        <v>3</v>
      </c>
      <c r="E55" s="20">
        <v>650</v>
      </c>
      <c r="F55" s="18">
        <f>E55*D55</f>
        <v>1950</v>
      </c>
    </row>
    <row r="56" spans="1:6" ht="12.75">
      <c r="A56" s="15"/>
      <c r="B56" s="59"/>
      <c r="C56" s="17"/>
      <c r="D56" s="13"/>
      <c r="E56" s="20"/>
      <c r="F56" s="18"/>
    </row>
    <row r="57" spans="1:6" ht="38.25">
      <c r="A57" s="15">
        <v>2.2</v>
      </c>
      <c r="B57" s="61" t="s">
        <v>68</v>
      </c>
      <c r="C57" s="17" t="s">
        <v>64</v>
      </c>
      <c r="D57" s="13">
        <v>2</v>
      </c>
      <c r="E57" s="20">
        <v>700</v>
      </c>
      <c r="F57" s="18">
        <f>E57*D57</f>
        <v>1400</v>
      </c>
    </row>
    <row r="58" spans="1:6" ht="12.75">
      <c r="A58" s="15"/>
      <c r="B58" s="59"/>
      <c r="C58" s="17"/>
      <c r="D58" s="13"/>
      <c r="E58" s="17"/>
      <c r="F58" s="18"/>
    </row>
    <row r="59" spans="1:6" ht="51">
      <c r="A59" s="15">
        <v>2.3</v>
      </c>
      <c r="B59" s="61" t="s">
        <v>187</v>
      </c>
      <c r="C59" s="17" t="s">
        <v>69</v>
      </c>
      <c r="D59" s="13">
        <v>20</v>
      </c>
      <c r="E59" s="20">
        <v>95</v>
      </c>
      <c r="F59" s="18">
        <f>E59*D59</f>
        <v>1900</v>
      </c>
    </row>
    <row r="60" spans="1:6" ht="12.75">
      <c r="A60" s="15"/>
      <c r="B60" s="59"/>
      <c r="C60" s="17"/>
      <c r="D60" s="13"/>
      <c r="E60" s="20"/>
      <c r="F60" s="18"/>
    </row>
    <row r="61" spans="1:6" ht="38.25">
      <c r="A61" s="15">
        <v>2.4</v>
      </c>
      <c r="B61" s="61" t="s">
        <v>70</v>
      </c>
      <c r="C61" s="17" t="s">
        <v>67</v>
      </c>
      <c r="D61" s="13">
        <v>4</v>
      </c>
      <c r="E61" s="20">
        <v>650</v>
      </c>
      <c r="F61" s="18">
        <f>E61*D61</f>
        <v>2600</v>
      </c>
    </row>
    <row r="62" spans="1:6" ht="12.75">
      <c r="A62" s="15"/>
      <c r="B62" s="59"/>
      <c r="C62" s="17"/>
      <c r="D62" s="13"/>
      <c r="E62" s="20"/>
      <c r="F62" s="18"/>
    </row>
    <row r="63" spans="1:6" ht="38.25">
      <c r="A63" s="15">
        <v>2.5</v>
      </c>
      <c r="B63" s="61" t="s">
        <v>188</v>
      </c>
      <c r="C63" s="17" t="s">
        <v>67</v>
      </c>
      <c r="D63" s="13">
        <v>4</v>
      </c>
      <c r="E63" s="20">
        <v>1150</v>
      </c>
      <c r="F63" s="18">
        <f>E63*D63</f>
        <v>4600</v>
      </c>
    </row>
    <row r="64" spans="1:6" ht="12.75">
      <c r="A64" s="15"/>
      <c r="B64" s="59"/>
      <c r="C64" s="17"/>
      <c r="D64" s="13"/>
      <c r="E64" s="20"/>
      <c r="F64" s="18"/>
    </row>
    <row r="65" spans="1:6" ht="12.75">
      <c r="A65" s="15">
        <v>2.6</v>
      </c>
      <c r="B65" s="16" t="s">
        <v>189</v>
      </c>
      <c r="C65" s="17"/>
      <c r="D65" s="13"/>
      <c r="E65" s="20"/>
      <c r="F65" s="18"/>
    </row>
    <row r="66" spans="1:6" ht="51">
      <c r="A66" s="15"/>
      <c r="B66" s="61" t="s">
        <v>190</v>
      </c>
      <c r="C66" s="17" t="s">
        <v>67</v>
      </c>
      <c r="D66" s="13">
        <v>2</v>
      </c>
      <c r="E66" s="20">
        <v>550</v>
      </c>
      <c r="F66" s="18">
        <f>E66*D66</f>
        <v>1100</v>
      </c>
    </row>
    <row r="67" spans="1:6" ht="12.75">
      <c r="A67" s="15"/>
      <c r="B67" s="59"/>
      <c r="C67" s="17"/>
      <c r="D67" s="13"/>
      <c r="E67" s="20"/>
      <c r="F67" s="18"/>
    </row>
    <row r="68" spans="1:6" ht="25.5">
      <c r="A68" s="15">
        <v>2.7</v>
      </c>
      <c r="B68" s="61" t="s">
        <v>191</v>
      </c>
      <c r="C68" s="17" t="s">
        <v>69</v>
      </c>
      <c r="D68" s="13">
        <v>10</v>
      </c>
      <c r="E68" s="20">
        <v>85</v>
      </c>
      <c r="F68" s="18">
        <f>E68*D68</f>
        <v>850</v>
      </c>
    </row>
    <row r="69" spans="1:6" ht="12.75">
      <c r="A69" s="15"/>
      <c r="B69" s="59"/>
      <c r="C69" s="17"/>
      <c r="D69" s="13"/>
      <c r="E69" s="20"/>
      <c r="F69" s="18"/>
    </row>
    <row r="70" spans="1:6" ht="12.75">
      <c r="A70" s="62"/>
      <c r="B70" s="16" t="s">
        <v>192</v>
      </c>
      <c r="C70" s="16"/>
      <c r="D70" s="22"/>
      <c r="E70" s="63"/>
      <c r="F70" s="18"/>
    </row>
    <row r="71" spans="1:6" ht="12.75">
      <c r="A71" s="15"/>
      <c r="B71" s="16" t="s">
        <v>193</v>
      </c>
      <c r="C71" s="17"/>
      <c r="D71" s="13"/>
      <c r="E71" s="20"/>
      <c r="F71" s="18"/>
    </row>
    <row r="72" spans="1:6" ht="12.75">
      <c r="A72" s="15"/>
      <c r="B72" s="16" t="s">
        <v>194</v>
      </c>
      <c r="C72" s="17"/>
      <c r="D72" s="13"/>
      <c r="E72" s="20"/>
      <c r="F72" s="18"/>
    </row>
    <row r="73" spans="1:6" ht="12.75">
      <c r="A73" s="15"/>
      <c r="B73" s="59"/>
      <c r="C73" s="17"/>
      <c r="D73" s="13"/>
      <c r="E73" s="20"/>
      <c r="F73" s="18"/>
    </row>
    <row r="74" spans="1:6" ht="25.5">
      <c r="A74" s="15">
        <v>2.8</v>
      </c>
      <c r="B74" s="61" t="s">
        <v>195</v>
      </c>
      <c r="C74" s="17" t="s">
        <v>58</v>
      </c>
      <c r="D74" s="13">
        <v>2</v>
      </c>
      <c r="E74" s="20">
        <v>3000</v>
      </c>
      <c r="F74" s="18">
        <f>E74*D74</f>
        <v>6000</v>
      </c>
    </row>
    <row r="75" spans="1:6" ht="12.75">
      <c r="A75" s="15"/>
      <c r="B75" s="64"/>
      <c r="C75" s="17"/>
      <c r="D75" s="13"/>
      <c r="E75" s="20"/>
      <c r="F75" s="18"/>
    </row>
    <row r="76" spans="1:6" ht="25.5">
      <c r="A76" s="15">
        <v>2.9</v>
      </c>
      <c r="B76" s="61" t="s">
        <v>196</v>
      </c>
      <c r="C76" s="17" t="s">
        <v>58</v>
      </c>
      <c r="D76" s="13">
        <v>0</v>
      </c>
      <c r="E76" s="20">
        <v>675</v>
      </c>
      <c r="F76" s="18">
        <f>E76*D76</f>
        <v>0</v>
      </c>
    </row>
    <row r="77" spans="1:6" ht="12.75">
      <c r="A77" s="15"/>
      <c r="B77" s="59"/>
      <c r="C77" s="17"/>
      <c r="D77" s="13"/>
      <c r="E77" s="17"/>
      <c r="F77" s="60"/>
    </row>
    <row r="78" spans="1:6" ht="25.5">
      <c r="A78" s="15">
        <v>2.1</v>
      </c>
      <c r="B78" s="61" t="s">
        <v>197</v>
      </c>
      <c r="C78" s="17" t="s">
        <v>64</v>
      </c>
      <c r="D78" s="13">
        <v>6</v>
      </c>
      <c r="E78" s="20">
        <v>1100</v>
      </c>
      <c r="F78" s="18">
        <f>E78*D78</f>
        <v>6600</v>
      </c>
    </row>
    <row r="79" spans="1:6" ht="12.75">
      <c r="A79" s="15"/>
      <c r="B79" s="59"/>
      <c r="C79" s="32"/>
      <c r="D79" s="39"/>
      <c r="E79" s="32"/>
      <c r="F79" s="40"/>
    </row>
    <row r="80" spans="1:6" ht="12.75">
      <c r="A80" s="15">
        <v>2.11</v>
      </c>
      <c r="B80" s="61" t="s">
        <v>83</v>
      </c>
      <c r="C80" s="17" t="s">
        <v>58</v>
      </c>
      <c r="D80" s="13">
        <v>2</v>
      </c>
      <c r="E80" s="20">
        <v>1500</v>
      </c>
      <c r="F80" s="18">
        <f>E80*D80</f>
        <v>3000</v>
      </c>
    </row>
    <row r="81" spans="1:6" ht="12.75">
      <c r="A81" s="15"/>
      <c r="B81" s="59"/>
      <c r="C81" s="17"/>
      <c r="D81" s="13"/>
      <c r="E81" s="20"/>
      <c r="F81" s="18"/>
    </row>
    <row r="82" spans="1:6" ht="12.75">
      <c r="A82" s="15">
        <v>2.12</v>
      </c>
      <c r="B82" s="16" t="s">
        <v>198</v>
      </c>
      <c r="C82" s="17"/>
      <c r="D82" s="13"/>
      <c r="E82" s="20"/>
      <c r="F82" s="18"/>
    </row>
    <row r="83" spans="1:6" ht="63.75">
      <c r="A83" s="15"/>
      <c r="B83" s="61" t="s">
        <v>199</v>
      </c>
      <c r="C83" s="17" t="s">
        <v>69</v>
      </c>
      <c r="D83" s="13">
        <v>15</v>
      </c>
      <c r="E83" s="20">
        <v>105</v>
      </c>
      <c r="F83" s="18">
        <f>E83*D83</f>
        <v>1575</v>
      </c>
    </row>
    <row r="84" spans="1:6" ht="12.75">
      <c r="A84" s="15"/>
      <c r="B84" s="59"/>
      <c r="C84" s="17"/>
      <c r="D84" s="13"/>
      <c r="E84" s="20"/>
      <c r="F84" s="18"/>
    </row>
    <row r="85" spans="1:6" ht="38.25">
      <c r="A85" s="15">
        <v>2.13</v>
      </c>
      <c r="B85" s="61" t="s">
        <v>200</v>
      </c>
      <c r="C85" s="17" t="s">
        <v>74</v>
      </c>
      <c r="D85" s="13">
        <v>4</v>
      </c>
      <c r="E85" s="20">
        <v>550</v>
      </c>
      <c r="F85" s="18">
        <f>E85*D85</f>
        <v>2200</v>
      </c>
    </row>
    <row r="86" spans="1:6" ht="12.75">
      <c r="A86" s="15"/>
      <c r="B86" s="59"/>
      <c r="C86" s="17"/>
      <c r="D86" s="13"/>
      <c r="E86" s="20"/>
      <c r="F86" s="18"/>
    </row>
    <row r="87" spans="1:6" ht="25.5">
      <c r="A87" s="15">
        <v>2.14</v>
      </c>
      <c r="B87" s="61" t="s">
        <v>201</v>
      </c>
      <c r="C87" s="17" t="s">
        <v>74</v>
      </c>
      <c r="D87" s="13">
        <v>0</v>
      </c>
      <c r="E87" s="20">
        <v>800</v>
      </c>
      <c r="F87" s="18">
        <f>E87*D87</f>
        <v>0</v>
      </c>
    </row>
    <row r="88" spans="1:6" ht="12.75">
      <c r="A88" s="15"/>
      <c r="B88" s="59"/>
      <c r="C88" s="17"/>
      <c r="D88" s="13"/>
      <c r="E88" s="20"/>
      <c r="F88" s="18"/>
    </row>
    <row r="89" spans="1:6" ht="51">
      <c r="A89" s="65">
        <v>2.15</v>
      </c>
      <c r="B89" s="61" t="s">
        <v>202</v>
      </c>
      <c r="C89" s="17" t="s">
        <v>203</v>
      </c>
      <c r="D89" s="13">
        <v>0</v>
      </c>
      <c r="E89" s="20">
        <v>158</v>
      </c>
      <c r="F89" s="18">
        <f>E89*D89</f>
        <v>0</v>
      </c>
    </row>
    <row r="90" spans="1:6" ht="12.75">
      <c r="A90" s="15"/>
      <c r="B90" s="59"/>
      <c r="C90" s="17"/>
      <c r="D90" s="13"/>
      <c r="E90" s="20"/>
      <c r="F90" s="18"/>
    </row>
    <row r="91" spans="1:6" ht="25.5">
      <c r="A91" s="15">
        <v>2.16</v>
      </c>
      <c r="B91" s="61" t="s">
        <v>204</v>
      </c>
      <c r="C91" s="17" t="s">
        <v>168</v>
      </c>
      <c r="D91" s="13">
        <v>0</v>
      </c>
      <c r="E91" s="20">
        <v>800</v>
      </c>
      <c r="F91" s="18">
        <f>E91*D91</f>
        <v>0</v>
      </c>
    </row>
    <row r="92" spans="1:6" ht="12.75">
      <c r="A92" s="15"/>
      <c r="B92" s="59"/>
      <c r="C92" s="17"/>
      <c r="D92" s="13" t="s">
        <v>205</v>
      </c>
      <c r="E92" s="20"/>
      <c r="F92" s="18"/>
    </row>
    <row r="93" spans="1:6" ht="38.25">
      <c r="A93" s="15">
        <v>2.17</v>
      </c>
      <c r="B93" s="61" t="s">
        <v>206</v>
      </c>
      <c r="C93" s="17" t="s">
        <v>168</v>
      </c>
      <c r="D93" s="13">
        <v>0</v>
      </c>
      <c r="E93" s="20">
        <v>2200</v>
      </c>
      <c r="F93" s="18">
        <f>E93*D93</f>
        <v>0</v>
      </c>
    </row>
    <row r="94" spans="1:6" ht="12.75">
      <c r="A94" s="15"/>
      <c r="B94" s="59"/>
      <c r="C94" s="17"/>
      <c r="D94" s="13"/>
      <c r="E94" s="20"/>
      <c r="F94" s="18"/>
    </row>
    <row r="95" spans="1:6" ht="12.75">
      <c r="A95" s="15">
        <v>2.18</v>
      </c>
      <c r="B95" s="16" t="s">
        <v>71</v>
      </c>
      <c r="C95" s="17"/>
      <c r="D95" s="13"/>
      <c r="E95" s="20"/>
      <c r="F95" s="18"/>
    </row>
    <row r="96" spans="1:6" ht="51">
      <c r="A96" s="15" t="s">
        <v>207</v>
      </c>
      <c r="B96" s="61" t="s">
        <v>208</v>
      </c>
      <c r="C96" s="17" t="s">
        <v>72</v>
      </c>
      <c r="D96" s="13">
        <v>0</v>
      </c>
      <c r="E96" s="20">
        <v>375</v>
      </c>
      <c r="F96" s="18">
        <f>E96*D96</f>
        <v>0</v>
      </c>
    </row>
    <row r="97" spans="1:6" ht="12.75">
      <c r="A97" s="15"/>
      <c r="B97" s="59"/>
      <c r="C97" s="17"/>
      <c r="D97" s="13"/>
      <c r="E97" s="17"/>
      <c r="F97" s="18"/>
    </row>
    <row r="98" spans="1:6" ht="25.5">
      <c r="A98" s="15" t="s">
        <v>209</v>
      </c>
      <c r="B98" s="61" t="s">
        <v>210</v>
      </c>
      <c r="C98" s="17" t="s">
        <v>76</v>
      </c>
      <c r="D98" s="13">
        <v>0</v>
      </c>
      <c r="E98" s="20">
        <v>220</v>
      </c>
      <c r="F98" s="18">
        <f>E98*D98</f>
        <v>0</v>
      </c>
    </row>
    <row r="99" spans="1:6" ht="12.75">
      <c r="A99" s="15"/>
      <c r="B99" s="61"/>
      <c r="C99" s="17"/>
      <c r="D99" s="13"/>
      <c r="E99" s="20"/>
      <c r="F99" s="18"/>
    </row>
    <row r="100" spans="1:6" ht="63.75">
      <c r="A100" s="66">
        <v>2.19</v>
      </c>
      <c r="B100" s="67" t="s">
        <v>211</v>
      </c>
      <c r="C100" s="21"/>
      <c r="D100" s="21"/>
      <c r="E100" s="20"/>
      <c r="F100" s="18"/>
    </row>
    <row r="101" spans="1:6" ht="12.75">
      <c r="A101" s="66"/>
      <c r="B101" s="67"/>
      <c r="C101" s="21"/>
      <c r="D101" s="21"/>
      <c r="E101" s="20"/>
      <c r="F101" s="18"/>
    </row>
    <row r="102" spans="1:6" ht="12.75">
      <c r="A102" s="66" t="s">
        <v>212</v>
      </c>
      <c r="B102" s="67" t="s">
        <v>213</v>
      </c>
      <c r="C102" s="68" t="s">
        <v>214</v>
      </c>
      <c r="D102" s="68">
        <v>20</v>
      </c>
      <c r="E102" s="20">
        <v>260</v>
      </c>
      <c r="F102" s="18">
        <f>E102*D102</f>
        <v>5200</v>
      </c>
    </row>
    <row r="103" spans="1:6" ht="12.75">
      <c r="A103" s="66" t="s">
        <v>215</v>
      </c>
      <c r="B103" s="67" t="s">
        <v>216</v>
      </c>
      <c r="C103" s="68" t="s">
        <v>214</v>
      </c>
      <c r="D103" s="68">
        <v>15</v>
      </c>
      <c r="E103" s="20">
        <v>220</v>
      </c>
      <c r="F103" s="18">
        <f>E103*D103</f>
        <v>3300</v>
      </c>
    </row>
    <row r="104" spans="1:6" ht="12.75">
      <c r="A104" s="15"/>
      <c r="B104" s="59"/>
      <c r="C104" s="17"/>
      <c r="D104" s="13"/>
      <c r="E104" s="20"/>
      <c r="F104" s="18"/>
    </row>
    <row r="105" spans="1:6" ht="12.75">
      <c r="A105" s="69">
        <v>2.2</v>
      </c>
      <c r="B105" s="70" t="s">
        <v>217</v>
      </c>
      <c r="C105" s="17"/>
      <c r="D105" s="13"/>
      <c r="E105" s="17"/>
      <c r="F105" s="18"/>
    </row>
    <row r="106" spans="1:6" ht="12.75">
      <c r="A106" s="15" t="s">
        <v>54</v>
      </c>
      <c r="B106" s="59" t="s">
        <v>77</v>
      </c>
      <c r="C106" s="17"/>
      <c r="D106" s="13"/>
      <c r="E106" s="17"/>
      <c r="F106" s="18"/>
    </row>
    <row r="107" spans="1:6" ht="12.75">
      <c r="A107" s="15"/>
      <c r="B107" s="59" t="s">
        <v>218</v>
      </c>
      <c r="C107" s="17"/>
      <c r="D107" s="13"/>
      <c r="E107" s="17"/>
      <c r="F107" s="18"/>
    </row>
    <row r="108" spans="1:6" ht="12.75">
      <c r="A108" s="15"/>
      <c r="B108" s="59" t="s">
        <v>219</v>
      </c>
      <c r="C108" s="17"/>
      <c r="D108" s="13"/>
      <c r="E108" s="17"/>
      <c r="F108" s="18"/>
    </row>
    <row r="109" spans="1:6" ht="12.75">
      <c r="A109" s="15"/>
      <c r="B109" s="59" t="s">
        <v>78</v>
      </c>
      <c r="C109" s="17" t="s">
        <v>74</v>
      </c>
      <c r="D109" s="13">
        <v>1</v>
      </c>
      <c r="E109" s="17">
        <v>5500</v>
      </c>
      <c r="F109" s="18">
        <f>E109*D109</f>
        <v>5500</v>
      </c>
    </row>
    <row r="110" spans="1:6" ht="12.75">
      <c r="A110" s="15"/>
      <c r="B110" s="59"/>
      <c r="C110" s="17"/>
      <c r="D110" s="13"/>
      <c r="E110" s="17"/>
      <c r="F110" s="18"/>
    </row>
    <row r="111" spans="1:6" ht="12.75">
      <c r="A111" s="15">
        <v>2.21</v>
      </c>
      <c r="B111" s="16" t="s">
        <v>79</v>
      </c>
      <c r="C111" s="17"/>
      <c r="D111" s="13"/>
      <c r="E111" s="17"/>
      <c r="F111" s="18"/>
    </row>
    <row r="112" spans="1:6" ht="12.75">
      <c r="A112" s="15" t="s">
        <v>209</v>
      </c>
      <c r="B112" s="59" t="s">
        <v>220</v>
      </c>
      <c r="C112" s="17"/>
      <c r="D112" s="13"/>
      <c r="E112" s="17"/>
      <c r="F112" s="18"/>
    </row>
    <row r="113" spans="1:6" ht="12.75">
      <c r="A113" s="62"/>
      <c r="B113" s="59" t="s">
        <v>221</v>
      </c>
      <c r="C113" s="17"/>
      <c r="D113" s="13"/>
      <c r="E113" s="17"/>
      <c r="F113" s="18"/>
    </row>
    <row r="114" spans="1:6" ht="12.75">
      <c r="A114" s="62"/>
      <c r="B114" s="59" t="s">
        <v>222</v>
      </c>
      <c r="C114" s="17"/>
      <c r="D114" s="22"/>
      <c r="E114" s="17"/>
      <c r="F114" s="18"/>
    </row>
    <row r="115" spans="1:6" ht="12.75">
      <c r="A115" s="62"/>
      <c r="B115" s="59" t="s">
        <v>223</v>
      </c>
      <c r="C115" s="16"/>
      <c r="D115" s="22"/>
      <c r="E115" s="16"/>
      <c r="F115" s="18"/>
    </row>
    <row r="116" spans="1:6" ht="12.75">
      <c r="A116" s="15"/>
      <c r="B116" s="59" t="s">
        <v>224</v>
      </c>
      <c r="C116" s="16"/>
      <c r="D116" s="13"/>
      <c r="E116" s="16"/>
      <c r="F116" s="18"/>
    </row>
    <row r="117" spans="1:6" ht="12.75">
      <c r="A117" s="15"/>
      <c r="B117" s="59" t="s">
        <v>225</v>
      </c>
      <c r="C117" s="17"/>
      <c r="D117" s="13"/>
      <c r="E117" s="17"/>
      <c r="F117" s="60"/>
    </row>
    <row r="118" spans="1:6" ht="12.75">
      <c r="A118" s="15"/>
      <c r="B118" s="59" t="s">
        <v>226</v>
      </c>
      <c r="C118" s="17"/>
      <c r="D118" s="13"/>
      <c r="E118" s="17"/>
      <c r="F118" s="18"/>
    </row>
    <row r="119" spans="1:6" ht="12.75">
      <c r="A119" s="19"/>
      <c r="B119" s="59" t="s">
        <v>227</v>
      </c>
      <c r="C119" s="17" t="s">
        <v>67</v>
      </c>
      <c r="D119" s="13">
        <v>1</v>
      </c>
      <c r="E119" s="20">
        <v>5000</v>
      </c>
      <c r="F119" s="18">
        <f>E119*D119</f>
        <v>5000</v>
      </c>
    </row>
    <row r="120" spans="1:6" ht="12.75">
      <c r="A120" s="15"/>
      <c r="B120" s="59"/>
      <c r="C120" s="32"/>
      <c r="D120" s="39"/>
      <c r="E120" s="32"/>
      <c r="F120" s="40"/>
    </row>
    <row r="121" spans="1:6" ht="12.75">
      <c r="A121" s="15" t="s">
        <v>228</v>
      </c>
      <c r="B121" s="59" t="s">
        <v>229</v>
      </c>
      <c r="C121" s="17"/>
      <c r="D121" s="13"/>
      <c r="E121" s="17"/>
      <c r="F121" s="18"/>
    </row>
    <row r="122" spans="1:6" ht="12.75">
      <c r="A122" s="19"/>
      <c r="B122" s="59" t="s">
        <v>230</v>
      </c>
      <c r="C122" s="17" t="s">
        <v>69</v>
      </c>
      <c r="D122" s="13">
        <v>20</v>
      </c>
      <c r="E122" s="20">
        <v>80</v>
      </c>
      <c r="F122" s="18">
        <f>E122*D122</f>
        <v>1600</v>
      </c>
    </row>
    <row r="123" spans="1:6" ht="12.75">
      <c r="A123" s="15"/>
      <c r="B123" s="59"/>
      <c r="C123" s="17"/>
      <c r="D123" s="13"/>
      <c r="E123" s="17"/>
      <c r="F123" s="18"/>
    </row>
    <row r="124" spans="1:6" ht="12.75">
      <c r="A124" s="15" t="s">
        <v>231</v>
      </c>
      <c r="B124" s="59" t="s">
        <v>232</v>
      </c>
      <c r="C124" s="17"/>
      <c r="D124" s="13"/>
      <c r="E124" s="17"/>
      <c r="F124" s="18"/>
    </row>
    <row r="125" spans="1:6" ht="12.75">
      <c r="A125" s="15"/>
      <c r="B125" s="59" t="s">
        <v>233</v>
      </c>
      <c r="C125" s="32"/>
      <c r="D125" s="39"/>
      <c r="E125" s="32"/>
      <c r="F125" s="40"/>
    </row>
    <row r="126" spans="1:6" ht="12.75">
      <c r="A126" s="15"/>
      <c r="B126" s="59" t="s">
        <v>234</v>
      </c>
      <c r="C126" s="17" t="s">
        <v>69</v>
      </c>
      <c r="D126" s="13">
        <v>20</v>
      </c>
      <c r="E126" s="20">
        <v>100</v>
      </c>
      <c r="F126" s="18">
        <f>E126*D126</f>
        <v>2000</v>
      </c>
    </row>
    <row r="127" spans="1:6" ht="12.75">
      <c r="A127" s="19"/>
      <c r="B127" s="59" t="s">
        <v>235</v>
      </c>
      <c r="C127" s="17"/>
      <c r="D127" s="13"/>
      <c r="E127" s="17"/>
      <c r="F127" s="18"/>
    </row>
    <row r="128" spans="1:6" ht="12.75">
      <c r="A128" s="19"/>
      <c r="B128" s="59"/>
      <c r="C128" s="17"/>
      <c r="D128" s="13"/>
      <c r="E128" s="17"/>
      <c r="F128" s="18"/>
    </row>
    <row r="129" spans="1:6" ht="12.75">
      <c r="A129" s="15">
        <v>2.22</v>
      </c>
      <c r="B129" s="16" t="s">
        <v>236</v>
      </c>
      <c r="C129" s="17"/>
      <c r="D129" s="13"/>
      <c r="E129" s="17"/>
      <c r="F129" s="18"/>
    </row>
    <row r="130" spans="1:6" ht="12.75">
      <c r="A130" s="19"/>
      <c r="B130" s="16"/>
      <c r="C130" s="17"/>
      <c r="D130" s="13"/>
      <c r="E130" s="17"/>
      <c r="F130" s="18"/>
    </row>
    <row r="131" spans="1:6" ht="12.75">
      <c r="A131" s="15" t="s">
        <v>207</v>
      </c>
      <c r="B131" s="59" t="s">
        <v>116</v>
      </c>
      <c r="C131" s="17"/>
      <c r="D131" s="13"/>
      <c r="E131" s="17"/>
      <c r="F131" s="18"/>
    </row>
    <row r="132" spans="1:6" ht="12.75">
      <c r="A132" s="15"/>
      <c r="B132" s="59" t="s">
        <v>237</v>
      </c>
      <c r="C132" s="17" t="s">
        <v>69</v>
      </c>
      <c r="D132" s="13">
        <v>20</v>
      </c>
      <c r="E132" s="20">
        <v>125</v>
      </c>
      <c r="F132" s="18">
        <f>E132*D132</f>
        <v>2500</v>
      </c>
    </row>
    <row r="133" spans="1:6" ht="12.75">
      <c r="A133" s="15"/>
      <c r="B133" s="59" t="s">
        <v>117</v>
      </c>
      <c r="C133" s="17"/>
      <c r="D133" s="13"/>
      <c r="E133" s="17"/>
      <c r="F133" s="18"/>
    </row>
    <row r="134" spans="1:6" ht="12.75">
      <c r="A134" s="19"/>
      <c r="B134" s="59" t="s">
        <v>118</v>
      </c>
      <c r="C134" s="17"/>
      <c r="D134" s="13"/>
      <c r="E134" s="17"/>
      <c r="F134" s="18"/>
    </row>
    <row r="135" spans="1:6" ht="12.75">
      <c r="A135" s="15"/>
      <c r="B135" s="59"/>
      <c r="C135" s="17"/>
      <c r="D135" s="13"/>
      <c r="E135" s="17"/>
      <c r="F135" s="18"/>
    </row>
    <row r="136" spans="1:6" ht="25.5">
      <c r="A136" s="15" t="s">
        <v>209</v>
      </c>
      <c r="B136" s="64" t="s">
        <v>238</v>
      </c>
      <c r="C136" s="17" t="s">
        <v>64</v>
      </c>
      <c r="D136" s="13">
        <v>2</v>
      </c>
      <c r="E136" s="20">
        <v>950</v>
      </c>
      <c r="F136" s="18">
        <f>E136*D136</f>
        <v>1900</v>
      </c>
    </row>
    <row r="137" spans="1:6" ht="12.75">
      <c r="A137" s="15"/>
      <c r="B137" s="59"/>
      <c r="C137" s="17"/>
      <c r="D137" s="13"/>
      <c r="E137" s="17"/>
      <c r="F137" s="18"/>
    </row>
    <row r="138" spans="1:6" ht="12.75">
      <c r="A138" s="19"/>
      <c r="B138" s="59"/>
      <c r="C138" s="17"/>
      <c r="D138" s="13" t="s">
        <v>239</v>
      </c>
      <c r="E138" s="17"/>
      <c r="F138" s="18"/>
    </row>
    <row r="139" spans="1:6" ht="12.75">
      <c r="A139" s="15"/>
      <c r="B139" s="59"/>
      <c r="C139" s="17"/>
      <c r="D139" s="13"/>
      <c r="E139" s="17"/>
      <c r="F139" s="18"/>
    </row>
    <row r="140" spans="1:6" ht="12.75">
      <c r="A140" s="15">
        <v>2.23</v>
      </c>
      <c r="B140" s="16" t="s">
        <v>73</v>
      </c>
      <c r="C140" s="17"/>
      <c r="D140" s="13"/>
      <c r="E140" s="17"/>
      <c r="F140" s="18"/>
    </row>
    <row r="141" spans="1:6" ht="12.75">
      <c r="A141" s="19"/>
      <c r="B141" s="59"/>
      <c r="C141" s="17"/>
      <c r="D141" s="13"/>
      <c r="E141" s="17"/>
      <c r="F141" s="18"/>
    </row>
    <row r="142" spans="1:6" ht="12.75">
      <c r="A142" s="15" t="s">
        <v>207</v>
      </c>
      <c r="B142" s="59" t="s">
        <v>171</v>
      </c>
      <c r="C142" s="17" t="s">
        <v>69</v>
      </c>
      <c r="D142" s="13">
        <v>0</v>
      </c>
      <c r="E142" s="20">
        <v>95</v>
      </c>
      <c r="F142" s="18">
        <f>E142*D142</f>
        <v>0</v>
      </c>
    </row>
    <row r="143" spans="1:6" ht="12.75">
      <c r="A143" s="62"/>
      <c r="B143" s="59" t="s">
        <v>240</v>
      </c>
      <c r="C143" s="16"/>
      <c r="D143" s="13"/>
      <c r="E143" s="16"/>
      <c r="F143" s="18"/>
    </row>
    <row r="144" spans="1:6" ht="12.75">
      <c r="A144" s="19"/>
      <c r="B144" s="59" t="s">
        <v>172</v>
      </c>
      <c r="C144" s="17"/>
      <c r="D144" s="13"/>
      <c r="E144" s="17"/>
      <c r="F144" s="18"/>
    </row>
    <row r="145" spans="1:6" ht="12.75">
      <c r="A145" s="15"/>
      <c r="B145" s="16"/>
      <c r="C145" s="17"/>
      <c r="D145" s="13"/>
      <c r="E145" s="17"/>
      <c r="F145" s="18"/>
    </row>
    <row r="146" spans="1:6" ht="12.75">
      <c r="A146" s="15" t="s">
        <v>209</v>
      </c>
      <c r="B146" s="59" t="s">
        <v>241</v>
      </c>
      <c r="C146" s="32"/>
      <c r="D146" s="39"/>
      <c r="E146" s="32"/>
      <c r="F146" s="40"/>
    </row>
    <row r="147" spans="1:6" ht="12.75">
      <c r="A147" s="62"/>
      <c r="B147" s="59" t="s">
        <v>242</v>
      </c>
      <c r="C147" s="17" t="s">
        <v>74</v>
      </c>
      <c r="D147" s="13">
        <v>0</v>
      </c>
      <c r="E147" s="20">
        <v>3500</v>
      </c>
      <c r="F147" s="18">
        <f>E147*D147</f>
        <v>0</v>
      </c>
    </row>
    <row r="148" spans="1:6" ht="12.75">
      <c r="A148" s="19"/>
      <c r="B148" s="59"/>
      <c r="C148" s="17"/>
      <c r="D148" s="13"/>
      <c r="E148" s="17"/>
      <c r="F148" s="18"/>
    </row>
    <row r="149" spans="1:6" ht="12.75">
      <c r="A149" s="15">
        <v>2.24</v>
      </c>
      <c r="B149" s="59" t="s">
        <v>243</v>
      </c>
      <c r="C149" s="17"/>
      <c r="D149" s="13"/>
      <c r="E149" s="17"/>
      <c r="F149" s="18"/>
    </row>
    <row r="150" spans="1:6" ht="12.75">
      <c r="A150" s="15"/>
      <c r="B150" s="59" t="s">
        <v>244</v>
      </c>
      <c r="C150" s="17" t="s">
        <v>67</v>
      </c>
      <c r="D150" s="13">
        <v>0</v>
      </c>
      <c r="E150" s="20">
        <v>4000</v>
      </c>
      <c r="F150" s="18">
        <f>E150*D150</f>
        <v>0</v>
      </c>
    </row>
    <row r="151" spans="1:6" ht="12.75">
      <c r="A151" s="15"/>
      <c r="B151" s="59" t="s">
        <v>245</v>
      </c>
      <c r="C151" s="17"/>
      <c r="D151" s="13"/>
      <c r="E151" s="17"/>
      <c r="F151" s="18"/>
    </row>
    <row r="152" spans="1:6" ht="12.75">
      <c r="A152" s="19"/>
      <c r="B152" s="59" t="s">
        <v>246</v>
      </c>
      <c r="C152" s="17"/>
      <c r="D152" s="13"/>
      <c r="E152" s="17"/>
      <c r="F152" s="18"/>
    </row>
    <row r="153" spans="1:6" ht="12.75">
      <c r="A153" s="15"/>
      <c r="B153" s="59"/>
      <c r="C153" s="17"/>
      <c r="D153" s="13"/>
      <c r="E153" s="17"/>
      <c r="F153" s="18"/>
    </row>
    <row r="154" spans="1:6" ht="12.75">
      <c r="A154" s="15">
        <v>2.25</v>
      </c>
      <c r="B154" s="16" t="s">
        <v>75</v>
      </c>
      <c r="C154" s="17"/>
      <c r="D154" s="13"/>
      <c r="E154" s="17"/>
      <c r="F154" s="18"/>
    </row>
    <row r="155" spans="1:6" ht="12.75">
      <c r="A155" s="15" t="s">
        <v>207</v>
      </c>
      <c r="B155" s="59" t="s">
        <v>247</v>
      </c>
      <c r="C155" s="17"/>
      <c r="D155" s="13"/>
      <c r="E155" s="17"/>
      <c r="F155" s="18"/>
    </row>
    <row r="156" spans="1:6" ht="12.75">
      <c r="A156" s="15"/>
      <c r="B156" s="59" t="s">
        <v>248</v>
      </c>
      <c r="C156" s="17"/>
      <c r="D156" s="13"/>
      <c r="E156" s="17"/>
      <c r="F156" s="18"/>
    </row>
    <row r="157" spans="1:6" ht="15.75" customHeight="1">
      <c r="A157" s="15"/>
      <c r="B157" s="59" t="s">
        <v>249</v>
      </c>
      <c r="C157" s="17" t="s">
        <v>69</v>
      </c>
      <c r="D157" s="13">
        <v>15</v>
      </c>
      <c r="E157" s="20">
        <v>375</v>
      </c>
      <c r="F157" s="18">
        <f>E157*D157</f>
        <v>5625</v>
      </c>
    </row>
    <row r="158" spans="1:6" ht="12.75">
      <c r="A158" s="15"/>
      <c r="B158" s="59" t="s">
        <v>250</v>
      </c>
      <c r="C158" s="17"/>
      <c r="D158" s="13"/>
      <c r="E158" s="17"/>
      <c r="F158" s="18"/>
    </row>
    <row r="159" spans="1:6" ht="12.75">
      <c r="A159" s="15"/>
      <c r="B159" s="59" t="s">
        <v>251</v>
      </c>
      <c r="C159" s="17"/>
      <c r="D159" s="13"/>
      <c r="E159" s="17"/>
      <c r="F159" s="18"/>
    </row>
    <row r="160" spans="1:6" ht="12.75">
      <c r="A160" s="15"/>
      <c r="B160" s="59"/>
      <c r="C160" s="17"/>
      <c r="D160" s="13"/>
      <c r="E160" s="17"/>
      <c r="F160" s="18"/>
    </row>
    <row r="161" spans="1:6" ht="12.75">
      <c r="A161" s="15" t="s">
        <v>209</v>
      </c>
      <c r="B161" s="59" t="s">
        <v>252</v>
      </c>
      <c r="C161" s="17" t="s">
        <v>76</v>
      </c>
      <c r="D161" s="13">
        <v>0</v>
      </c>
      <c r="E161" s="20">
        <v>220</v>
      </c>
      <c r="F161" s="18">
        <f>E161*D161</f>
        <v>0</v>
      </c>
    </row>
    <row r="162" spans="1:6" ht="12.75">
      <c r="A162" s="15"/>
      <c r="B162" s="59" t="s">
        <v>253</v>
      </c>
      <c r="C162" s="17"/>
      <c r="D162" s="13"/>
      <c r="E162" s="17"/>
      <c r="F162" s="18"/>
    </row>
    <row r="163" spans="1:6" ht="12.75">
      <c r="A163" s="19"/>
      <c r="B163" s="59" t="s">
        <v>254</v>
      </c>
      <c r="C163" s="32"/>
      <c r="D163" s="39"/>
      <c r="E163" s="32"/>
      <c r="F163" s="18"/>
    </row>
    <row r="164" spans="1:6" ht="12.75">
      <c r="A164" s="19"/>
      <c r="B164" s="59"/>
      <c r="C164" s="32"/>
      <c r="D164" s="39"/>
      <c r="E164" s="32"/>
      <c r="F164" s="18"/>
    </row>
    <row r="165" spans="1:6" ht="12.75">
      <c r="A165" s="19"/>
      <c r="B165" s="71" t="s">
        <v>57</v>
      </c>
      <c r="C165" s="11"/>
      <c r="D165" s="72"/>
      <c r="E165" s="72"/>
      <c r="F165" s="73">
        <f>SUM(F32:F164)</f>
        <v>67500</v>
      </c>
    </row>
    <row r="166" spans="1:6" ht="12.75">
      <c r="A166" s="19"/>
      <c r="B166" s="74"/>
      <c r="C166" s="39"/>
      <c r="D166" s="32"/>
      <c r="E166" s="32"/>
      <c r="F166" s="73"/>
    </row>
    <row r="167" spans="1:6" ht="13.5" thickBot="1">
      <c r="A167" s="75"/>
      <c r="B167" s="76" t="s">
        <v>263</v>
      </c>
      <c r="C167" s="77"/>
      <c r="D167" s="78"/>
      <c r="E167" s="78"/>
      <c r="F167" s="79">
        <f>F30+F165</f>
        <v>143500</v>
      </c>
    </row>
    <row r="168" spans="1:6" ht="12.75">
      <c r="A168" s="80"/>
      <c r="B168" s="14"/>
      <c r="C168" s="14"/>
      <c r="D168" s="14"/>
      <c r="E168" s="14"/>
      <c r="F168" s="81"/>
    </row>
    <row r="169" spans="1:6" ht="12.75">
      <c r="A169" s="82" t="s">
        <v>59</v>
      </c>
      <c r="B169" s="196" t="s">
        <v>255</v>
      </c>
      <c r="C169" s="196"/>
      <c r="D169" s="196"/>
      <c r="E169" s="196"/>
      <c r="F169" s="197"/>
    </row>
    <row r="170" spans="1:6" ht="25.5">
      <c r="A170" s="37" t="s">
        <v>256</v>
      </c>
      <c r="B170" s="29" t="s">
        <v>157</v>
      </c>
      <c r="C170" s="16" t="s">
        <v>158</v>
      </c>
      <c r="D170" s="22" t="s">
        <v>159</v>
      </c>
      <c r="E170" s="30" t="s">
        <v>160</v>
      </c>
      <c r="F170" s="38" t="s">
        <v>161</v>
      </c>
    </row>
    <row r="171" spans="1:6" ht="12.75">
      <c r="A171" s="37"/>
      <c r="B171" s="31" t="s">
        <v>175</v>
      </c>
      <c r="C171" s="32"/>
      <c r="D171" s="32"/>
      <c r="E171" s="32"/>
      <c r="F171" s="83"/>
    </row>
    <row r="172" spans="1:6" ht="12.75">
      <c r="A172" s="37">
        <v>3.1</v>
      </c>
      <c r="B172" s="25" t="s">
        <v>119</v>
      </c>
      <c r="C172" s="2"/>
      <c r="D172" s="2"/>
      <c r="E172" s="2"/>
      <c r="F172" s="3"/>
    </row>
    <row r="173" spans="1:6" ht="12.75">
      <c r="A173" s="37"/>
      <c r="B173" s="25" t="s">
        <v>120</v>
      </c>
      <c r="C173" s="2"/>
      <c r="D173" s="2"/>
      <c r="E173" s="2"/>
      <c r="F173" s="3"/>
    </row>
    <row r="174" spans="1:6" ht="12.75">
      <c r="A174" s="37"/>
      <c r="B174" s="25" t="s">
        <v>121</v>
      </c>
      <c r="C174" s="2"/>
      <c r="D174" s="2"/>
      <c r="E174" s="2"/>
      <c r="F174" s="3"/>
    </row>
    <row r="175" spans="1:6" ht="12.75">
      <c r="A175" s="37" t="s">
        <v>257</v>
      </c>
      <c r="B175" s="25" t="s">
        <v>279</v>
      </c>
      <c r="C175" s="2" t="s">
        <v>82</v>
      </c>
      <c r="D175" s="2">
        <v>0</v>
      </c>
      <c r="E175" s="2">
        <v>39000</v>
      </c>
      <c r="F175" s="3">
        <f>E175*D175</f>
        <v>0</v>
      </c>
    </row>
    <row r="176" spans="1:6" ht="12.75">
      <c r="A176" s="37" t="s">
        <v>258</v>
      </c>
      <c r="B176" s="25" t="s">
        <v>280</v>
      </c>
      <c r="C176" s="2" t="s">
        <v>82</v>
      </c>
      <c r="D176" s="2">
        <v>0</v>
      </c>
      <c r="E176" s="2">
        <v>33000</v>
      </c>
      <c r="F176" s="3">
        <f>E176*D176</f>
        <v>0</v>
      </c>
    </row>
    <row r="177" spans="1:6" ht="12.75">
      <c r="A177" s="37" t="s">
        <v>259</v>
      </c>
      <c r="B177" s="25" t="s">
        <v>281</v>
      </c>
      <c r="C177" s="2" t="s">
        <v>82</v>
      </c>
      <c r="D177" s="2">
        <v>2</v>
      </c>
      <c r="E177" s="2">
        <v>29000</v>
      </c>
      <c r="F177" s="3">
        <f>E177*D177</f>
        <v>58000</v>
      </c>
    </row>
    <row r="178" spans="1:6" ht="12.75">
      <c r="A178" s="37"/>
      <c r="B178" s="28" t="s">
        <v>269</v>
      </c>
      <c r="C178" s="2"/>
      <c r="D178" s="2"/>
      <c r="E178" s="2"/>
      <c r="F178" s="3"/>
    </row>
    <row r="179" spans="1:6" ht="12.75">
      <c r="A179" s="37"/>
      <c r="B179" s="28"/>
      <c r="C179" s="2"/>
      <c r="D179" s="2"/>
      <c r="E179" s="2"/>
      <c r="F179" s="3"/>
    </row>
    <row r="180" spans="1:6" ht="12.75">
      <c r="A180" s="37">
        <v>3.2</v>
      </c>
      <c r="B180" s="25" t="s">
        <v>176</v>
      </c>
      <c r="C180" s="2"/>
      <c r="D180" s="2"/>
      <c r="E180" s="2"/>
      <c r="F180" s="3"/>
    </row>
    <row r="181" spans="1:6" ht="12.75">
      <c r="A181" s="37" t="s">
        <v>257</v>
      </c>
      <c r="B181" s="25" t="s">
        <v>122</v>
      </c>
      <c r="C181" s="2" t="s">
        <v>82</v>
      </c>
      <c r="D181" s="2">
        <v>0</v>
      </c>
      <c r="E181" s="2">
        <v>2400</v>
      </c>
      <c r="F181" s="3">
        <f>E181*D181</f>
        <v>0</v>
      </c>
    </row>
    <row r="182" spans="1:6" ht="12.75">
      <c r="A182" s="37" t="s">
        <v>258</v>
      </c>
      <c r="B182" s="25" t="s">
        <v>123</v>
      </c>
      <c r="C182" s="2" t="s">
        <v>82</v>
      </c>
      <c r="D182" s="2">
        <v>0</v>
      </c>
      <c r="E182" s="2">
        <v>2400</v>
      </c>
      <c r="F182" s="3">
        <f>E182*D182</f>
        <v>0</v>
      </c>
    </row>
    <row r="183" spans="1:6" ht="12.75">
      <c r="A183" s="37" t="s">
        <v>259</v>
      </c>
      <c r="B183" s="25" t="s">
        <v>124</v>
      </c>
      <c r="C183" s="2" t="s">
        <v>82</v>
      </c>
      <c r="D183" s="2">
        <v>2</v>
      </c>
      <c r="E183" s="2">
        <v>2400</v>
      </c>
      <c r="F183" s="3">
        <f>E183*D183</f>
        <v>4800</v>
      </c>
    </row>
    <row r="184" spans="1:6" ht="12.75">
      <c r="A184" s="37"/>
      <c r="B184" s="25"/>
      <c r="C184" s="2"/>
      <c r="D184" s="2"/>
      <c r="E184" s="2"/>
      <c r="F184" s="3"/>
    </row>
    <row r="185" spans="1:6" ht="12.75">
      <c r="A185" s="37">
        <v>3.3</v>
      </c>
      <c r="B185" s="28" t="s">
        <v>125</v>
      </c>
      <c r="C185" s="2"/>
      <c r="D185" s="2"/>
      <c r="E185" s="2"/>
      <c r="F185" s="3"/>
    </row>
    <row r="186" spans="1:6" ht="12.75">
      <c r="A186" s="37"/>
      <c r="B186" s="28" t="s">
        <v>177</v>
      </c>
      <c r="C186" s="2"/>
      <c r="D186" s="2"/>
      <c r="E186" s="2"/>
      <c r="F186" s="3"/>
    </row>
    <row r="187" spans="1:6" ht="12.75">
      <c r="A187" s="37" t="s">
        <v>257</v>
      </c>
      <c r="B187" s="25" t="s">
        <v>126</v>
      </c>
      <c r="C187" s="2" t="s">
        <v>82</v>
      </c>
      <c r="D187" s="2">
        <v>2</v>
      </c>
      <c r="E187" s="2">
        <v>2800</v>
      </c>
      <c r="F187" s="3">
        <f>E187*D187</f>
        <v>5600</v>
      </c>
    </row>
    <row r="188" spans="1:6" ht="12.75">
      <c r="A188" s="37"/>
      <c r="B188" s="25" t="s">
        <v>127</v>
      </c>
      <c r="C188" s="2"/>
      <c r="D188" s="2"/>
      <c r="E188" s="2"/>
      <c r="F188" s="3"/>
    </row>
    <row r="189" spans="1:6" ht="12.75">
      <c r="A189" s="37"/>
      <c r="B189" s="25" t="s">
        <v>282</v>
      </c>
      <c r="C189" s="2"/>
      <c r="D189" s="2"/>
      <c r="E189" s="2"/>
      <c r="F189" s="3"/>
    </row>
    <row r="190" spans="1:6" ht="12.75">
      <c r="A190" s="37"/>
      <c r="B190" s="25"/>
      <c r="C190" s="2"/>
      <c r="D190" s="2"/>
      <c r="E190" s="2"/>
      <c r="F190" s="3"/>
    </row>
    <row r="191" spans="1:6" ht="12.75">
      <c r="A191" s="37">
        <v>3.4</v>
      </c>
      <c r="B191" s="28" t="s">
        <v>128</v>
      </c>
      <c r="C191" s="2"/>
      <c r="D191" s="2"/>
      <c r="E191" s="2"/>
      <c r="F191" s="3"/>
    </row>
    <row r="192" spans="1:6" ht="12.75">
      <c r="A192" s="37"/>
      <c r="B192" s="25" t="s">
        <v>129</v>
      </c>
      <c r="C192" s="2" t="s">
        <v>130</v>
      </c>
      <c r="D192" s="2">
        <v>20</v>
      </c>
      <c r="E192" s="2">
        <v>650</v>
      </c>
      <c r="F192" s="3">
        <f>E192*D192</f>
        <v>13000</v>
      </c>
    </row>
    <row r="193" spans="1:6" ht="12.75">
      <c r="A193" s="37"/>
      <c r="B193" s="25" t="s">
        <v>131</v>
      </c>
      <c r="C193" s="2"/>
      <c r="D193" s="2"/>
      <c r="E193" s="2"/>
      <c r="F193" s="3"/>
    </row>
    <row r="194" spans="1:6" ht="12.75">
      <c r="A194" s="37"/>
      <c r="B194" s="25"/>
      <c r="C194" s="2"/>
      <c r="D194" s="2"/>
      <c r="E194" s="2"/>
      <c r="F194" s="3"/>
    </row>
    <row r="195" spans="1:6" ht="12.75">
      <c r="A195" s="37">
        <v>3.5</v>
      </c>
      <c r="B195" s="28" t="s">
        <v>132</v>
      </c>
      <c r="C195" s="2" t="s">
        <v>133</v>
      </c>
      <c r="D195" s="2"/>
      <c r="E195" s="2"/>
      <c r="F195" s="3"/>
    </row>
    <row r="196" spans="1:6" ht="12.75">
      <c r="A196" s="37"/>
      <c r="B196" s="25" t="s">
        <v>134</v>
      </c>
      <c r="C196" s="2" t="s">
        <v>130</v>
      </c>
      <c r="D196" s="2">
        <v>20</v>
      </c>
      <c r="E196" s="2">
        <v>110</v>
      </c>
      <c r="F196" s="3">
        <f>E196*D196</f>
        <v>2200</v>
      </c>
    </row>
    <row r="197" spans="1:6" ht="12.75">
      <c r="A197" s="37"/>
      <c r="B197" s="25" t="s">
        <v>135</v>
      </c>
      <c r="C197" s="2"/>
      <c r="D197" s="2"/>
      <c r="E197" s="2"/>
      <c r="F197" s="3"/>
    </row>
    <row r="198" spans="1:6" ht="12.75">
      <c r="A198" s="37"/>
      <c r="B198" s="25"/>
      <c r="C198" s="2"/>
      <c r="D198" s="2"/>
      <c r="E198" s="2"/>
      <c r="F198" s="3"/>
    </row>
    <row r="199" spans="1:6" ht="12.75">
      <c r="A199" s="37">
        <v>3.6</v>
      </c>
      <c r="B199" s="28" t="s">
        <v>136</v>
      </c>
      <c r="C199" s="2"/>
      <c r="D199" s="2"/>
      <c r="E199" s="2"/>
      <c r="F199" s="3"/>
    </row>
    <row r="200" spans="1:6" ht="12.75">
      <c r="A200" s="37"/>
      <c r="B200" s="25" t="s">
        <v>137</v>
      </c>
      <c r="C200" s="2"/>
      <c r="D200" s="2"/>
      <c r="E200" s="2"/>
      <c r="F200" s="3"/>
    </row>
    <row r="201" spans="1:6" ht="12.75">
      <c r="A201" s="37"/>
      <c r="B201" s="25" t="s">
        <v>138</v>
      </c>
      <c r="C201" s="2"/>
      <c r="D201" s="2"/>
      <c r="E201" s="2"/>
      <c r="F201" s="3"/>
    </row>
    <row r="202" spans="1:6" ht="12.75">
      <c r="A202" s="37"/>
      <c r="B202" s="25" t="s">
        <v>139</v>
      </c>
      <c r="C202" s="2" t="s">
        <v>130</v>
      </c>
      <c r="D202" s="2">
        <v>40</v>
      </c>
      <c r="E202" s="2">
        <v>95</v>
      </c>
      <c r="F202" s="3">
        <f>E202*D202</f>
        <v>3800</v>
      </c>
    </row>
    <row r="203" spans="1:6" ht="12.75">
      <c r="A203" s="37"/>
      <c r="B203" s="25"/>
      <c r="C203" s="2"/>
      <c r="D203" s="2"/>
      <c r="E203" s="2"/>
      <c r="F203" s="3"/>
    </row>
    <row r="204" spans="1:6" ht="12.75">
      <c r="A204" s="37">
        <v>3.7</v>
      </c>
      <c r="B204" s="28" t="s">
        <v>140</v>
      </c>
      <c r="C204" s="2"/>
      <c r="D204" s="2"/>
      <c r="E204" s="2"/>
      <c r="F204" s="3"/>
    </row>
    <row r="205" spans="1:6" ht="12.75">
      <c r="A205" s="37"/>
      <c r="B205" s="25" t="s">
        <v>141</v>
      </c>
      <c r="C205" s="2"/>
      <c r="D205" s="2"/>
      <c r="E205" s="2"/>
      <c r="F205" s="3"/>
    </row>
    <row r="206" spans="1:6" ht="12.75">
      <c r="A206" s="37"/>
      <c r="B206" s="25" t="s">
        <v>142</v>
      </c>
      <c r="C206" s="2"/>
      <c r="D206" s="2"/>
      <c r="E206" s="2"/>
      <c r="F206" s="3"/>
    </row>
    <row r="207" spans="1:6" ht="15.75" customHeight="1">
      <c r="A207" s="37"/>
      <c r="B207" s="25" t="s">
        <v>143</v>
      </c>
      <c r="C207" s="2"/>
      <c r="D207" s="2"/>
      <c r="E207" s="2"/>
      <c r="F207" s="3"/>
    </row>
    <row r="208" spans="1:6" ht="12.75">
      <c r="A208" s="37"/>
      <c r="B208" s="25" t="s">
        <v>144</v>
      </c>
      <c r="C208" s="2" t="s">
        <v>82</v>
      </c>
      <c r="D208" s="2">
        <v>2</v>
      </c>
      <c r="E208" s="2">
        <v>4000</v>
      </c>
      <c r="F208" s="3">
        <f>E208*D208</f>
        <v>8000</v>
      </c>
    </row>
    <row r="209" spans="1:6" ht="12.75">
      <c r="A209" s="37"/>
      <c r="B209" s="25"/>
      <c r="C209" s="2"/>
      <c r="D209" s="2"/>
      <c r="E209" s="2"/>
      <c r="F209" s="3"/>
    </row>
    <row r="210" spans="1:6" ht="12.75">
      <c r="A210" s="37">
        <v>3.8</v>
      </c>
      <c r="B210" s="25" t="s">
        <v>178</v>
      </c>
      <c r="C210" s="2"/>
      <c r="D210" s="2"/>
      <c r="E210" s="2"/>
      <c r="F210" s="3"/>
    </row>
    <row r="211" spans="1:6" ht="12.75">
      <c r="A211" s="37"/>
      <c r="B211" s="25" t="s">
        <v>145</v>
      </c>
      <c r="C211" s="2"/>
      <c r="D211" s="2"/>
      <c r="E211" s="2"/>
      <c r="F211" s="3"/>
    </row>
    <row r="212" spans="1:6" ht="12.75">
      <c r="A212" s="37"/>
      <c r="B212" s="25" t="s">
        <v>146</v>
      </c>
      <c r="C212" s="2" t="s">
        <v>147</v>
      </c>
      <c r="D212" s="2">
        <v>1</v>
      </c>
      <c r="E212" s="2">
        <v>3000</v>
      </c>
      <c r="F212" s="3">
        <f>E212*D212</f>
        <v>3000</v>
      </c>
    </row>
    <row r="213" spans="1:6" ht="12.75">
      <c r="A213" s="37"/>
      <c r="B213" s="25"/>
      <c r="C213" s="2"/>
      <c r="D213" s="2"/>
      <c r="E213" s="2"/>
      <c r="F213" s="3"/>
    </row>
    <row r="214" spans="1:2" ht="12.75">
      <c r="A214" s="37">
        <v>3.9</v>
      </c>
      <c r="B214" s="25" t="s">
        <v>146</v>
      </c>
    </row>
    <row r="215" spans="1:6" ht="89.25">
      <c r="A215" s="37"/>
      <c r="B215" s="84" t="s">
        <v>179</v>
      </c>
      <c r="C215" s="2" t="s">
        <v>148</v>
      </c>
      <c r="D215" s="2">
        <v>1</v>
      </c>
      <c r="E215" s="2">
        <v>4000</v>
      </c>
      <c r="F215" s="3">
        <f>E215*D215</f>
        <v>4000</v>
      </c>
    </row>
    <row r="216" spans="1:6" ht="12.75">
      <c r="A216" s="37"/>
      <c r="B216" s="31"/>
      <c r="C216" s="32"/>
      <c r="D216" s="32"/>
      <c r="E216" s="32"/>
      <c r="F216" s="83"/>
    </row>
    <row r="217" spans="1:6" ht="13.5" thickBot="1">
      <c r="A217" s="85"/>
      <c r="B217" s="86" t="s">
        <v>264</v>
      </c>
      <c r="C217" s="87"/>
      <c r="D217" s="87"/>
      <c r="E217" s="87"/>
      <c r="F217" s="88">
        <f>SUM(F174:F216)</f>
        <v>102400</v>
      </c>
    </row>
    <row r="218" spans="1:6" ht="12.75">
      <c r="A218" s="80"/>
      <c r="B218" s="14"/>
      <c r="C218" s="14"/>
      <c r="D218" s="14"/>
      <c r="E218" s="14"/>
      <c r="F218" s="81"/>
    </row>
    <row r="219" spans="1:6" ht="12.75">
      <c r="A219" s="82" t="s">
        <v>60</v>
      </c>
      <c r="B219" s="196" t="s">
        <v>153</v>
      </c>
      <c r="C219" s="196"/>
      <c r="D219" s="196"/>
      <c r="E219" s="196"/>
      <c r="F219" s="197"/>
    </row>
    <row r="220" spans="1:6" ht="12.75">
      <c r="A220" s="193"/>
      <c r="B220" s="194"/>
      <c r="C220" s="194"/>
      <c r="D220" s="194"/>
      <c r="E220" s="194"/>
      <c r="F220" s="195"/>
    </row>
    <row r="221" spans="1:6" ht="25.5">
      <c r="A221" s="37" t="s">
        <v>156</v>
      </c>
      <c r="B221" s="29" t="s">
        <v>157</v>
      </c>
      <c r="C221" s="16" t="s">
        <v>158</v>
      </c>
      <c r="D221" s="22" t="s">
        <v>159</v>
      </c>
      <c r="E221" s="30" t="s">
        <v>160</v>
      </c>
      <c r="F221" s="38" t="s">
        <v>161</v>
      </c>
    </row>
    <row r="222" spans="1:6" ht="12.75">
      <c r="A222" s="89"/>
      <c r="B222" s="74"/>
      <c r="C222" s="74"/>
      <c r="D222" s="74"/>
      <c r="E222" s="74"/>
      <c r="F222" s="90"/>
    </row>
    <row r="223" spans="1:6" ht="12.75">
      <c r="A223" s="37">
        <v>4.1</v>
      </c>
      <c r="B223" s="70" t="s">
        <v>98</v>
      </c>
      <c r="C223" s="32"/>
      <c r="D223" s="32"/>
      <c r="E223" s="32"/>
      <c r="F223" s="40"/>
    </row>
    <row r="224" spans="1:6" ht="76.5">
      <c r="A224" s="37"/>
      <c r="B224" s="91" t="s">
        <v>162</v>
      </c>
      <c r="C224" s="32" t="s">
        <v>163</v>
      </c>
      <c r="D224" s="32">
        <v>180</v>
      </c>
      <c r="E224" s="32">
        <v>65</v>
      </c>
      <c r="F224" s="40">
        <f>D224*E224</f>
        <v>11700</v>
      </c>
    </row>
    <row r="225" spans="1:6" ht="12.75">
      <c r="A225" s="37"/>
      <c r="B225" s="74"/>
      <c r="C225" s="74"/>
      <c r="D225" s="74"/>
      <c r="E225" s="74"/>
      <c r="F225" s="90"/>
    </row>
    <row r="226" spans="1:6" ht="12.75">
      <c r="A226" s="37">
        <v>4.2</v>
      </c>
      <c r="B226" s="70" t="s">
        <v>164</v>
      </c>
      <c r="C226" s="32"/>
      <c r="D226" s="32"/>
      <c r="E226" s="32"/>
      <c r="F226" s="40"/>
    </row>
    <row r="227" spans="1:6" ht="100.5" customHeight="1">
      <c r="A227" s="37"/>
      <c r="B227" s="26" t="s">
        <v>260</v>
      </c>
      <c r="C227" s="32" t="s">
        <v>165</v>
      </c>
      <c r="D227" s="32">
        <v>200</v>
      </c>
      <c r="E227" s="32">
        <v>12</v>
      </c>
      <c r="F227" s="40">
        <f>D227*E227</f>
        <v>2400</v>
      </c>
    </row>
    <row r="228" spans="1:6" ht="12.75">
      <c r="A228" s="37"/>
      <c r="B228" s="26"/>
      <c r="C228" s="32"/>
      <c r="D228" s="32"/>
      <c r="E228" s="32"/>
      <c r="F228" s="40"/>
    </row>
    <row r="229" spans="1:6" ht="12.75">
      <c r="A229" s="35">
        <v>1.3</v>
      </c>
      <c r="B229" s="8" t="s">
        <v>97</v>
      </c>
      <c r="C229" s="2"/>
      <c r="D229" s="2"/>
      <c r="E229" s="6"/>
      <c r="F229" s="3"/>
    </row>
    <row r="230" spans="1:6" ht="66.75" customHeight="1">
      <c r="A230" s="35"/>
      <c r="B230" s="26" t="s">
        <v>276</v>
      </c>
      <c r="C230" s="7" t="s">
        <v>56</v>
      </c>
      <c r="D230" s="7">
        <v>100</v>
      </c>
      <c r="E230" s="10">
        <v>50</v>
      </c>
      <c r="F230" s="36">
        <f>D230*E230</f>
        <v>5000</v>
      </c>
    </row>
    <row r="231" spans="1:6" ht="12.75">
      <c r="A231" s="37"/>
      <c r="B231" s="5"/>
      <c r="C231" s="32"/>
      <c r="D231" s="32"/>
      <c r="E231" s="32"/>
      <c r="F231" s="40"/>
    </row>
    <row r="232" spans="1:6" ht="12.75">
      <c r="A232" s="37">
        <v>4.3</v>
      </c>
      <c r="B232" s="70" t="s">
        <v>166</v>
      </c>
      <c r="C232" s="32"/>
      <c r="D232" s="32"/>
      <c r="E232" s="32"/>
      <c r="F232" s="40"/>
    </row>
    <row r="233" spans="1:6" ht="12.75">
      <c r="A233" s="37"/>
      <c r="B233" s="74" t="s">
        <v>167</v>
      </c>
      <c r="C233" s="32" t="s">
        <v>149</v>
      </c>
      <c r="D233" s="32">
        <v>1</v>
      </c>
      <c r="E233" s="32">
        <v>1000</v>
      </c>
      <c r="F233" s="40">
        <f>D233*E233</f>
        <v>1000</v>
      </c>
    </row>
    <row r="234" spans="1:6" ht="12.75">
      <c r="A234" s="37"/>
      <c r="B234" s="32"/>
      <c r="C234" s="32"/>
      <c r="D234" s="32"/>
      <c r="E234" s="32"/>
      <c r="F234" s="40"/>
    </row>
    <row r="235" spans="1:6" ht="12.75">
      <c r="A235" s="37">
        <v>4.4</v>
      </c>
      <c r="B235" s="70" t="s">
        <v>170</v>
      </c>
      <c r="C235" s="32" t="s">
        <v>149</v>
      </c>
      <c r="D235" s="32">
        <v>1</v>
      </c>
      <c r="E235" s="32">
        <v>1000</v>
      </c>
      <c r="F235" s="40">
        <f>D235*E235</f>
        <v>1000</v>
      </c>
    </row>
    <row r="236" spans="1:6" ht="12.75">
      <c r="A236" s="92"/>
      <c r="B236" s="32"/>
      <c r="C236" s="32"/>
      <c r="D236" s="32"/>
      <c r="E236" s="32"/>
      <c r="F236" s="40"/>
    </row>
    <row r="237" spans="1:6" ht="12.75">
      <c r="A237" s="37">
        <v>4.5</v>
      </c>
      <c r="B237" s="70" t="s">
        <v>169</v>
      </c>
      <c r="C237" s="32"/>
      <c r="D237" s="32"/>
      <c r="E237" s="32"/>
      <c r="F237" s="40"/>
    </row>
    <row r="238" spans="1:6" ht="102">
      <c r="A238" s="92"/>
      <c r="B238" s="24" t="s">
        <v>261</v>
      </c>
      <c r="C238" s="32" t="s">
        <v>168</v>
      </c>
      <c r="D238" s="32">
        <v>1</v>
      </c>
      <c r="E238" s="32">
        <v>3000</v>
      </c>
      <c r="F238" s="40">
        <f>D238*E238</f>
        <v>3000</v>
      </c>
    </row>
    <row r="239" spans="1:6" ht="12.75">
      <c r="A239" s="89"/>
      <c r="B239" s="93"/>
      <c r="C239" s="32"/>
      <c r="D239" s="32"/>
      <c r="E239" s="32"/>
      <c r="F239" s="40"/>
    </row>
    <row r="240" spans="1:6" ht="12.75">
      <c r="A240" s="1">
        <v>4.6</v>
      </c>
      <c r="B240" s="5" t="s">
        <v>284</v>
      </c>
      <c r="C240" s="7" t="s">
        <v>56</v>
      </c>
      <c r="D240" s="7">
        <v>75</v>
      </c>
      <c r="E240" s="7">
        <v>375</v>
      </c>
      <c r="F240" s="36">
        <f>D240*E240</f>
        <v>28125</v>
      </c>
    </row>
    <row r="241" spans="1:6" ht="12.75">
      <c r="A241" s="89"/>
      <c r="B241" s="93"/>
      <c r="C241" s="32"/>
      <c r="D241" s="32"/>
      <c r="E241" s="32"/>
      <c r="F241" s="40"/>
    </row>
    <row r="242" spans="1:6" ht="12.75">
      <c r="A242" s="89"/>
      <c r="B242" s="93"/>
      <c r="C242" s="32"/>
      <c r="D242" s="32"/>
      <c r="E242" s="32"/>
      <c r="F242" s="40"/>
    </row>
    <row r="243" spans="1:6" ht="12.75">
      <c r="A243" s="94"/>
      <c r="B243" s="95" t="s">
        <v>265</v>
      </c>
      <c r="C243" s="33"/>
      <c r="D243" s="33"/>
      <c r="E243" s="33"/>
      <c r="F243" s="96">
        <f>SUM(F223:F240)</f>
        <v>52225</v>
      </c>
    </row>
    <row r="244" spans="1:6" ht="12.75">
      <c r="A244" s="94"/>
      <c r="B244" s="95"/>
      <c r="C244" s="33"/>
      <c r="D244" s="33"/>
      <c r="E244" s="33"/>
      <c r="F244" s="96"/>
    </row>
    <row r="245" spans="1:6" ht="13.5" thickBot="1">
      <c r="A245" s="97"/>
      <c r="B245" s="98" t="s">
        <v>262</v>
      </c>
      <c r="C245" s="99"/>
      <c r="D245" s="99"/>
      <c r="E245" s="99"/>
      <c r="F245" s="100">
        <f>F167+F217+F243</f>
        <v>298125</v>
      </c>
    </row>
  </sheetData>
  <sheetProtection/>
  <mergeCells count="7">
    <mergeCell ref="A220:F220"/>
    <mergeCell ref="B219:F219"/>
    <mergeCell ref="B169:F169"/>
    <mergeCell ref="A1:F1"/>
    <mergeCell ref="A2:F2"/>
    <mergeCell ref="A3:F3"/>
    <mergeCell ref="A32:B32"/>
  </mergeCells>
  <printOptions/>
  <pageMargins left="0.7" right="0.7" top="0.75" bottom="0.75" header="0.3" footer="0.3"/>
  <pageSetup horizontalDpi="600" verticalDpi="600" orientation="portrait" scale="95"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F31" sqref="F31"/>
    </sheetView>
  </sheetViews>
  <sheetFormatPr defaultColWidth="9.140625" defaultRowHeight="15"/>
  <cols>
    <col min="1" max="1" width="9.140625" style="102" customWidth="1"/>
    <col min="2" max="2" width="9.140625" style="101" customWidth="1"/>
    <col min="3" max="6" width="9.140625" style="102" customWidth="1"/>
    <col min="7" max="16384" width="9.140625" style="105" customWidth="1"/>
  </cols>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Wipro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Customer</dc:creator>
  <cp:keywords/>
  <dc:description/>
  <cp:lastModifiedBy>3763406</cp:lastModifiedBy>
  <cp:lastPrinted>2023-02-01T05:10:16Z</cp:lastPrinted>
  <dcterms:created xsi:type="dcterms:W3CDTF">2013-05-09T08:53:29Z</dcterms:created>
  <dcterms:modified xsi:type="dcterms:W3CDTF">2023-02-01T05:39:46Z</dcterms:modified>
  <cp:category/>
  <cp:version/>
  <cp:contentType/>
  <cp:contentStatus/>
</cp:coreProperties>
</file>